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C:\Users\SAMC_N2\Downloads\"/>
    </mc:Choice>
  </mc:AlternateContent>
  <xr:revisionPtr revIDLastSave="0" documentId="13_ncr:1_{DA41A8B6-3962-4E26-875E-6BA5CBBCCF12}" xr6:coauthVersionLast="47" xr6:coauthVersionMax="47" xr10:uidLastSave="{00000000-0000-0000-0000-000000000000}"/>
  <bookViews>
    <workbookView xWindow="-120" yWindow="-120" windowWidth="29040" windowHeight="15720" tabRatio="642" xr2:uid="{00000000-000D-0000-FFFF-FFFF00000000}"/>
  </bookViews>
  <sheets>
    <sheet name="Shriram Aggressive Hybrid Fund" sheetId="1" r:id="rId1"/>
    <sheet name="Shriram Flexi Cap Fund" sheetId="2" r:id="rId2"/>
    <sheet name="Shriram ELSS Tax Saver Fund" sheetId="3" r:id="rId3"/>
    <sheet name="Shriram Balanced Advantage Fund" sheetId="5" r:id="rId4"/>
    <sheet name="Shriram Multi Asset Allocation" sheetId="8" r:id="rId5"/>
    <sheet name="Shriram Multi Sector Rotation" sheetId="12" r:id="rId6"/>
    <sheet name="Shriram Overnight Fund" sheetId="6" r:id="rId7"/>
    <sheet name="Shriram Nifty1D Rate Liquid ETF" sheetId="9" r:id="rId8"/>
    <sheet name="Shriram Liquid Fund"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9" i="2" l="1"/>
  <c r="D138" i="2"/>
  <c r="D111" i="12"/>
  <c r="D110" i="12"/>
  <c r="F108" i="6" l="1"/>
  <c r="F107" i="6"/>
  <c r="E82" i="9" l="1"/>
  <c r="D109" i="12" l="1"/>
  <c r="D124" i="8" l="1"/>
  <c r="D113" i="8"/>
  <c r="D123" i="5" l="1"/>
  <c r="D137" i="2" l="1"/>
  <c r="D118" i="1" l="1"/>
  <c r="D124" i="1"/>
  <c r="D126" i="1" l="1"/>
  <c r="D116" i="5"/>
  <c r="D118" i="12" l="1"/>
  <c r="D123" i="12" s="1"/>
  <c r="D147" i="3"/>
  <c r="D152" i="3" s="1"/>
  <c r="D146" i="2"/>
  <c r="D152" i="2" s="1"/>
  <c r="D133" i="1" l="1"/>
  <c r="D138" i="1" s="1"/>
  <c r="D141" i="8"/>
  <c r="D136" i="8"/>
  <c r="D144" i="8" l="1"/>
  <c r="D137" i="5" l="1"/>
  <c r="D132" i="5" l="1"/>
  <c r="D140" i="5" s="1"/>
  <c r="D127" i="8" l="1"/>
  <c r="D129" i="8" l="1"/>
  <c r="D138" i="3" l="1"/>
  <c r="D140" i="3" s="1"/>
  <c r="D125" i="5" l="1"/>
</calcChain>
</file>

<file path=xl/sharedStrings.xml><?xml version="1.0" encoding="utf-8"?>
<sst xmlns="http://schemas.openxmlformats.org/spreadsheetml/2006/main" count="1769" uniqueCount="512">
  <si>
    <t>Investment Objective</t>
  </si>
  <si>
    <t>The investment objective of the Scheme would be to generate long term Capital appreciation and current income with reduced volatility by investing in a judicious mix of a diversified portfolio of equity and equity related investments, debt and money market instruments</t>
  </si>
  <si>
    <t>Type</t>
  </si>
  <si>
    <t>Benchmark</t>
  </si>
  <si>
    <t>Minimum Investment</t>
  </si>
  <si>
    <t>Fund Manager</t>
  </si>
  <si>
    <t>Portfolio</t>
  </si>
  <si>
    <t xml:space="preserve">Cash &amp; Cash Equivalent </t>
  </si>
  <si>
    <t>Grand Total</t>
  </si>
  <si>
    <t>Name of Security</t>
  </si>
  <si>
    <t>Load</t>
  </si>
  <si>
    <t>Asset Allocation</t>
  </si>
  <si>
    <t>Debt instruments (including fixed/ floating rate debt instruments) and Money Market instruments</t>
  </si>
  <si>
    <t xml:space="preserve">Equity, Equity related instruments and  Derivatives </t>
  </si>
  <si>
    <t>Minimum</t>
  </si>
  <si>
    <t>Maximum</t>
  </si>
  <si>
    <t>Risk Profile</t>
  </si>
  <si>
    <t>Indicative Allocation</t>
  </si>
  <si>
    <t>MUTUAL FUND INVESTMENTS ARE SUBJECT TO MARKET RISKS, READ ALL SCHEME RELATED DOCUMENTS CAREFULLY</t>
  </si>
  <si>
    <t>This product is suitable for investors who are seeking*:</t>
  </si>
  <si>
    <t>Aggressive Hybrid Fund (An open ended hybrid scheme investing predominantly in equity and equity related instruments)</t>
  </si>
  <si>
    <t>The primary investment objective of the Scheme is to generate long term Capital appreciation by investing in an actively managed portfolio predominantly consisting of Equity and equity related securities diversified over various sectors. However, there is no assurance or guarantee that the investment objective of the Scheme will be achieved. The Scheme does not assure or guarantee any returns</t>
  </si>
  <si>
    <t>•     Long term capital appreciation with a 3 years lock in and tax benefit</t>
  </si>
  <si>
    <t>An open ended equity linked saving scheme with a statutory lock in of 3 years and tax benefit</t>
  </si>
  <si>
    <t>Debt &amp; Money Market Instruments #</t>
  </si>
  <si>
    <t># Debt securities shall be deemed to include securitised debts (excluding foreign securitised debt) and investment in securitised debts shall not exceed 50% of the debt component of the Scheme. Investments may be made in foreign debt securities not exceeding 20% of the debt component of the Scheme. However, investments made in foreign debt securities would not include investment in foreign securitised debt. All investments in foreign securities shall adhere to SEBI circular SEBI/IMD/CIR No.7/104753/07 dated September 26, 2007 and amendments thereto.</t>
  </si>
  <si>
    <t xml:space="preserve">Equity and Equity Related Securities *
</t>
  </si>
  <si>
    <t>* including Derivative instruments</t>
  </si>
  <si>
    <t>Nifty 500 TRI</t>
  </si>
  <si>
    <t># including Derivative instruments</t>
  </si>
  <si>
    <t>Equity, Equity related instruments including Derivatives #</t>
  </si>
  <si>
    <t>Debt and Money Market instruments #</t>
  </si>
  <si>
    <t>Shriram Balanced Advantage Fund</t>
  </si>
  <si>
    <t>An open ended dynamic asset allocation fund</t>
  </si>
  <si>
    <t>Debt (including money market instruments, securitized debt &amp; units of debt and liquid category schemes) &amp; Cash</t>
  </si>
  <si>
    <t>Total Debt Portfolio</t>
  </si>
  <si>
    <t>Total Equity and Equity related Portfolio</t>
  </si>
  <si>
    <t>Derivative Portfolio</t>
  </si>
  <si>
    <t>The primary objective of the Scheme is to generate capital appreciation with relatively lower volatility over a longer tenure of time. The Scheme will accordingly invest in equities, arbitrage opportunities, derivative strategies and debt and money market instruments. However, there is no assurance or guarantee that the investment objective of the Scheme will be achieved. The Scheme does not assure or guarantee any returns.</t>
  </si>
  <si>
    <t xml:space="preserve">•      Long term capital appreciation </t>
  </si>
  <si>
    <t>Investors understand that their principal will be at very high risk</t>
  </si>
  <si>
    <t>Shriram Flexi Cap Fund</t>
  </si>
  <si>
    <t>An open ended dynamic equity scheme investing across large cap, mid cap, small cap stocks</t>
  </si>
  <si>
    <t>Investment in Derivatives  up to 50% of the net assets of the Scheme. Investment in derivatives shall be for hedging, portfolio balancing or any other purposes as maybe permitted by SEBI from time to time</t>
  </si>
  <si>
    <t>The primary investment objective of the Scheme is to generate income and long-term capital appreciation from a diversified portfolio of predominantly equity and equity related securities and enable investors to avail the income tax rebate, as permitted from time to time.
However, there is no assurance or guarantee that the investment objective of the Scheme will be achieved. The Scheme does not assure or guarantee any returns.</t>
  </si>
  <si>
    <t>* Income Distribution cum Capital Withdrawal option</t>
  </si>
  <si>
    <t>Scheme Riskometer</t>
  </si>
  <si>
    <r>
      <t>•</t>
    </r>
    <r>
      <rPr>
        <sz val="7"/>
        <color indexed="8"/>
        <rFont val="Calibri"/>
        <family val="2"/>
      </rPr>
      <t xml:space="preserve">        </t>
    </r>
    <r>
      <rPr>
        <sz val="11"/>
        <color indexed="8"/>
        <rFont val="Calibri"/>
        <family val="2"/>
      </rPr>
      <t>Very High Risk</t>
    </r>
  </si>
  <si>
    <t>*Investors should consult their financial advisers if in doubt
about whether the product is suitable for them.</t>
  </si>
  <si>
    <t>Benchmark Riskometer</t>
  </si>
  <si>
    <t>•      Investment in actively managed portfolio predominantly consisting of equity and equity related securities diversified over various sectors</t>
  </si>
  <si>
    <t>•     Investment in diversified portfolio of predominantly equity and equity related securities</t>
  </si>
  <si>
    <t>•      Capital Appreciation along with generation of income over a long period of time.</t>
  </si>
  <si>
    <t>•      Investment in equity, equity related securities &amp; debt, money market instruments while managing risk through active allocation.</t>
  </si>
  <si>
    <t>CRISIL Hybrid 35+65 – Aggressive Index</t>
  </si>
  <si>
    <t>NIFTY 50 Hybrid Composite Debt 50:50 Index</t>
  </si>
  <si>
    <t>Benchmark riskometer is at very high risk</t>
  </si>
  <si>
    <t>Benchmark riskometer is at high risk</t>
  </si>
  <si>
    <r>
      <t>•</t>
    </r>
    <r>
      <rPr>
        <sz val="11"/>
        <color indexed="8"/>
        <rFont val="Calibri"/>
        <family val="2"/>
      </rPr>
      <t>     Returns commensurate with low risk and convenience of liquidity over short term</t>
    </r>
  </si>
  <si>
    <r>
      <t>•</t>
    </r>
    <r>
      <rPr>
        <sz val="7"/>
        <color indexed="8"/>
        <rFont val="Calibri"/>
        <family val="2"/>
      </rPr>
      <t>     </t>
    </r>
    <r>
      <rPr>
        <sz val="11"/>
        <color indexed="8"/>
        <rFont val="Calibri"/>
        <family val="2"/>
      </rPr>
      <t>  Investment in debt and money market instruments with overnight maturity.</t>
    </r>
  </si>
  <si>
    <r>
      <t>•</t>
    </r>
    <r>
      <rPr>
        <sz val="7"/>
        <color indexed="8"/>
        <rFont val="Calibri"/>
        <family val="2"/>
      </rPr>
      <t xml:space="preserve">        </t>
    </r>
    <r>
      <rPr>
        <sz val="11"/>
        <color indexed="8"/>
        <rFont val="Calibri"/>
        <family val="2"/>
      </rPr>
      <t>Low Risk</t>
    </r>
  </si>
  <si>
    <t>Investors understand that their principal will be at low risk</t>
  </si>
  <si>
    <t>Benchmark riskometer is at low risk</t>
  </si>
  <si>
    <t>The primary objective of the scheme is to generate returns commensurate with low risk and providing high level of liquidity, through investments made in debt and money market instruments with overnight maturity. However, there is no assurance or guarantee that the investment objective of the Scheme will be achieved. The Scheme does not assure or guarantee any returns.</t>
  </si>
  <si>
    <t>Debt &amp; Money Market Instruments* ^ ^^ $ with residual maturity not greater than 1 business day</t>
  </si>
  <si>
    <t>Low</t>
  </si>
  <si>
    <t>*instruments with residual maturity not greater than 1 business day, including money market instruments^, TREPS$ / reverse repo, debt instruments^^, including floating rate instruments, with overnight maturity.
^ Commercial papers, commercial bills, treasury bills, Government securities, call or notice money, certificate of deposit, usance bill and any other like instruments as specified by the Reserve Bank of India from time to time.
^^ Debt instruments would include all debt securities issued by entities such as banks, companies, public sector undertakings, municipal corporations, body corporates, central government securities, recapitalization bonds, municipal  bonds and G-Sec repos and any other instruments as permitted by regulators from time to time.
$ or similar instruments as may be permitted by RBI/SEBI.</t>
  </si>
  <si>
    <t>* Investors should consult their financial advisers if in doubt
    about whether the product is suitable for them.</t>
  </si>
  <si>
    <t>An open ended debt scheme investing in overnight securities. A relatively low interest rate risk and relatively Low Credit Risk.</t>
  </si>
  <si>
    <t>* Entry load: Not Applicable.
* Exit Load: NIL</t>
  </si>
  <si>
    <t>Credit Risk</t>
  </si>
  <si>
    <t>Relatively Low (Class A)</t>
  </si>
  <si>
    <t>Moderate (Class B)</t>
  </si>
  <si>
    <t>Relatively High (Class C)</t>
  </si>
  <si>
    <t>Interest Rate Risk</t>
  </si>
  <si>
    <t>Relatively Low (Class I)</t>
  </si>
  <si>
    <t>A-I</t>
  </si>
  <si>
    <t>Moderate (Class II)</t>
  </si>
  <si>
    <t>Relatively High (Class III)</t>
  </si>
  <si>
    <t>Potential Risk Class (Maximum risk the Scheme can take)</t>
  </si>
  <si>
    <t>A-I - A Scheme with Relatively Low Interest Rate Risk and Relatively Low Credit Risk.</t>
  </si>
  <si>
    <t>CRISIL Liquid Overnight Index</t>
  </si>
  <si>
    <t>Shriram Aggressive Hybrid Fund</t>
  </si>
  <si>
    <t>Shriram Multi Asset Allocation Fund</t>
  </si>
  <si>
    <t xml:space="preserve">The primary objective of the scheme is to generate long term capital appreciation with inflation beating returns by investing in Equity and Equity related securities, Debt and Money Market instruments, Gold/Silver ETFs, and REITs/ InvITs. There is no assurance that the investment objective of the Scheme will be achieved </t>
  </si>
  <si>
    <t>Nifty 50 TRI (70%) + NIFTY Short Duration Debt Index (20%) + Domestic prices of Gold (8%) + Domestic prices of Silver (2%)</t>
  </si>
  <si>
    <t>An open ended scheme investing in Equity, Debt &amp; Money Market Securities and Gold/Silver ETFs and related instruments</t>
  </si>
  <si>
    <t>Equity, Equity related instruments including Derivatives</t>
  </si>
  <si>
    <t xml:space="preserve">Very High </t>
  </si>
  <si>
    <t>Debt and Money Market Instruments and Cash</t>
  </si>
  <si>
    <t>Gold/Silver ETFs</t>
  </si>
  <si>
    <t>Units issued by REITs and InvITs</t>
  </si>
  <si>
    <t>Low to Moderate</t>
  </si>
  <si>
    <t>Moderate to High</t>
  </si>
  <si>
    <t>•      Long term inflation adjusted wealth creation through exposure to multiple assets i.e. Equity, Debt and Gold/Silver ETFs</t>
  </si>
  <si>
    <t>•      Long term capital appreciation and current income</t>
  </si>
  <si>
    <t>•      To regularly invest over time through SIPs, top-ups or STP from liquid/overnight funds, to meet financial and family goals</t>
  </si>
  <si>
    <t>Investment in Derivatives - up to 50% of the net assets of the Scheme. Investment in derivatives shall be for hedging, portfolio balancing or any other purposes as may be permitted by SEBI from time to time</t>
  </si>
  <si>
    <t>Very High</t>
  </si>
  <si>
    <t>Shriram ELSS Tax Saver Fund</t>
  </si>
  <si>
    <t>Entry Load :  Not Applicable. 
Exit Load :  NIL</t>
  </si>
  <si>
    <t>%  to Net Assets</t>
  </si>
  <si>
    <t>Sub Total</t>
  </si>
  <si>
    <t>Total Derivative Portfolio to AUM</t>
  </si>
  <si>
    <t>^ Less than 0.01%</t>
  </si>
  <si>
    <t xml:space="preserve">% Yield </t>
  </si>
  <si>
    <t>Total ETF Portfolio</t>
  </si>
  <si>
    <t>Shriram Aggressive Hybrid Fund- Direct Growth</t>
  </si>
  <si>
    <t>Shriram Aggressive Hybrid Fund- Regular Growth</t>
  </si>
  <si>
    <t>Shriram Aggressive Hybrid Fund- Direct- IDCW*</t>
  </si>
  <si>
    <t>Shriram Aggressive Hybrid Fund- Regular-IDCW*</t>
  </si>
  <si>
    <t>Shriram Flexi Cap Fund - Direct Growth</t>
  </si>
  <si>
    <t>Shriram Flexi Cap Fund - Regular Growth</t>
  </si>
  <si>
    <t>Shriram Flexi Cap Fund - Direct-IDCW*</t>
  </si>
  <si>
    <t>Shriram Flexi Cap Fund - Regular-IDCW*</t>
  </si>
  <si>
    <t>Shriram ELSS Tax Saver Fund - Direct Growth</t>
  </si>
  <si>
    <t>Shriram ELSS Tax Saver Fund - Regular Growth</t>
  </si>
  <si>
    <t>Shriram ELSS Tax Saver Fund - Regular-IDCW*</t>
  </si>
  <si>
    <t>Shriram ELSS Tax Saver Fund - Direct- IDCW*</t>
  </si>
  <si>
    <t>Shriram Balanced Advantage Fund - Direct Growth</t>
  </si>
  <si>
    <t>Shriram Balanced Advantage Fund - Regular Growth</t>
  </si>
  <si>
    <t>Shriram Balanced Advantage Fund - Direct- IDCW*</t>
  </si>
  <si>
    <t>Shriram Balanced Advantage Fund - Regular-IDCW*</t>
  </si>
  <si>
    <t>Shriram Overnight Fund - Direct Growth</t>
  </si>
  <si>
    <t>Shriram Overnight Fund - Regular Growth</t>
  </si>
  <si>
    <t>Shriram Overnight Fund - Direct Daily IDCW*</t>
  </si>
  <si>
    <t>Shriram Overnight Fund - Direct Monthly IDCW*</t>
  </si>
  <si>
    <t>Shriram Overnight Fund - Regular Daily IDCW*</t>
  </si>
  <si>
    <t>Shriram Overnight Fund - Regular Monthly IDCW*</t>
  </si>
  <si>
    <t>Shriram Multi Asset Allocation Fund - Direct Growth</t>
  </si>
  <si>
    <t>Shriram Multi Asset Allocation Fund - Regular Growth</t>
  </si>
  <si>
    <t>Index Option/ Stock Option</t>
  </si>
  <si>
    <t>Index Futures / Stock Futures</t>
  </si>
  <si>
    <t>Shriram Nifty 1D Rate Liquid ETF</t>
  </si>
  <si>
    <t>•     A stable, liquid alternative to traditional savings accounts</t>
  </si>
  <si>
    <t>•       Safety and liquidity for short-term funds</t>
  </si>
  <si>
    <t>An open ended Exchange Traded Fund replicating/ tracking Nifty 1D Rate Index. A relatively low interest rate risk and relatively low credit risk.</t>
  </si>
  <si>
    <t>NIFTY 1D Rate Index</t>
  </si>
  <si>
    <t>The investment objective of the Scheme is to invest in Tri Party Repo on Government securities or treasury bills. The Scheme aims to provide investment returns that, before expenses, correspond to the returns of the NIFTY 1D Rate Index, subject to tracking error. There is no assurance or guarantee that the investment objective of the Scheme would be achieved.</t>
  </si>
  <si>
    <t>A. Tri-Party Repo on Government Securities or T-bills, Reverse repo &amp; Cash and Cash equivalents</t>
  </si>
  <si>
    <t># In accordance with the provisions of Para 2.6 of the Master Circular, as amended from time to time, the scheme may deploy upto 5% of its net assets in G-secs and/or T-bills with a residual maturity of upto 30 days for the purpose of placing the same as margin and collateral for certain transactions.</t>
  </si>
  <si>
    <t>B. Other money market instruments with a residual maturity of upto 30 days #</t>
  </si>
  <si>
    <t>Shriram Nifty 1D Rate Liquid ETF - Growth</t>
  </si>
  <si>
    <t>1 Unit</t>
  </si>
  <si>
    <t>Past Performance:</t>
  </si>
  <si>
    <t>End_Return</t>
  </si>
  <si>
    <t>** Non Traded Security</t>
  </si>
  <si>
    <t>Nippon India ETF Gold BeES</t>
  </si>
  <si>
    <t>Nippon India Silver ETF</t>
  </si>
  <si>
    <t xml:space="preserve">Maximum: </t>
  </si>
  <si>
    <t>No Limit</t>
  </si>
  <si>
    <t>Mr. Deepak Ramaraju, along with Ms. Gargi Bhattacharyya Banerjee and Mr. Sudip Suresh More</t>
  </si>
  <si>
    <t>Past performance may or may not be sustained in future.
The performance of the scheme is benchmarked to the Nifty 1D Rate Index. The returns are simple annualised returns for less than 1 year. There are no plans under the scheme. The scheme offers only growth option. For computation of return since inception the allotment NAV has been taken as Rs. 1000.00. Point-to-point returns is calculated on a standard investment of Rs. 10,000. Load is not considered for computation of returns. In case, the start/end date of the concerned period is a Non-Business Date (NBD), the NAV of the previous date is considered for computation of returns. The NAV per unit shown in the table is as on the start date of the said period. The scheme is being currently managed by Mr. Deepak Ramaraju, Ms. Gargi Bhattacharyya Banerjee with effect from July 05, 2024 along with Mr. Sudip More with effect from October 3, 2024.</t>
  </si>
  <si>
    <t>Shriram Liquid Fund</t>
  </si>
  <si>
    <t xml:space="preserve">Relatively Low </t>
  </si>
  <si>
    <t>Moderate</t>
  </si>
  <si>
    <t xml:space="preserve">Relatively High </t>
  </si>
  <si>
    <t>(Class A)</t>
  </si>
  <si>
    <t xml:space="preserve"> (Class B)</t>
  </si>
  <si>
    <t>(Class C)</t>
  </si>
  <si>
    <t>B-I</t>
  </si>
  <si>
    <t>B-I - A Scheme with Relatively Low Interest Rate Risk and Relatively Moderate Credit Risk.</t>
  </si>
  <si>
    <r>
      <t>•</t>
    </r>
    <r>
      <rPr>
        <sz val="11"/>
        <color indexed="8"/>
        <rFont val="Calibri"/>
        <family val="2"/>
      </rPr>
      <t>     A stable, liquid alternative to traditional savings accounts</t>
    </r>
  </si>
  <si>
    <r>
      <t>•</t>
    </r>
    <r>
      <rPr>
        <sz val="7"/>
        <color indexed="8"/>
        <rFont val="Calibri"/>
        <family val="2"/>
      </rPr>
      <t>     </t>
    </r>
    <r>
      <rPr>
        <sz val="11"/>
        <color indexed="8"/>
        <rFont val="Calibri"/>
        <family val="2"/>
      </rPr>
      <t>  Safety and liquidity for shortterm funds</t>
    </r>
  </si>
  <si>
    <t>Nifty Liquid Index A-I</t>
  </si>
  <si>
    <t>Shriram Liquid Fund - Direct Growth</t>
  </si>
  <si>
    <t>Shriram Liquid Fund - Regular Growth</t>
  </si>
  <si>
    <t>The investment objective of the Scheme is to generate optimal returns consistent with lower to moderate levels of risk and high liquidity by investing in debt and money market instruments. The fund maintains an average maturity in the range of &lt;91 days. There is no assurance that the investment objective of the Scheme will be achieved.</t>
  </si>
  <si>
    <t>Debt and money market instruments (with maturity up to 91 days)</t>
  </si>
  <si>
    <t xml:space="preserve">Investors understand that their principal will be at low to moderate risk   </t>
  </si>
  <si>
    <t>Benchmark riskometer is at low to moderate risk</t>
  </si>
  <si>
    <t>An open ended Liquid scheme. A relatively low interest rate risk and moderate credit risk.</t>
  </si>
  <si>
    <t>Exit Load:</t>
  </si>
  <si>
    <t>Investor exit upon Subscription Exit load as a % of redemption proceeds</t>
  </si>
  <si>
    <t>Day 1</t>
  </si>
  <si>
    <t>Day 2</t>
  </si>
  <si>
    <t>Day 3</t>
  </si>
  <si>
    <t>Day 4</t>
  </si>
  <si>
    <t>Day 5</t>
  </si>
  <si>
    <t>Day 6</t>
  </si>
  <si>
    <t>Day 7 onwards</t>
  </si>
  <si>
    <t xml:space="preserve">Entry load: </t>
  </si>
  <si>
    <t>Not Applicable.</t>
  </si>
  <si>
    <t>Name of  Instrument</t>
  </si>
  <si>
    <t>Industry/Rating</t>
  </si>
  <si>
    <t>Modified duration (in year)</t>
  </si>
  <si>
    <t>Portfolio Information</t>
  </si>
  <si>
    <t>Shriram Overnight Fund</t>
  </si>
  <si>
    <t>Macaulay Duration (in year)</t>
  </si>
  <si>
    <t>Residual Maturity (Average Maturity) (in Days)</t>
  </si>
  <si>
    <t>Nil</t>
  </si>
  <si>
    <t>Past performance may or may not be sustained in future.
The performance of the scheme is benchmarked to the Nifty Liquid Index A-I. The returns are simple annualised returns for less than 1 year. Different plans shall have a different expense structure. The performance details provided herein are of Regular Plan-Growth Option &amp; Direct Plan-Growth Option. For computation of return since inception (%) the allotment NAV has been taken as Rs. 10.00.  Point-to-point returns is calculated on a standard investment of Rs. 10,000. Load is not considered for computation of returns. In case, the start/end date of the concerned period is a Non-Business Date (NBD), the NAV of the previous date is considered for computation of returns. The NAV per unit shown in the table is as on the start date of the said period. The scheme is being currently managed by Mr. Deepak Ramaraju  along with Mr. Sudip Suresh More and Ms. Gargi Bhattacharyya Banerjee  with effect from November 14, 2024.</t>
  </si>
  <si>
    <t>Expense Ratio (Incuding GST)</t>
  </si>
  <si>
    <t>Regular Plan  2.35%, Direct Plan 0.55%</t>
  </si>
  <si>
    <t>Regular Plan  0.16%, Direct Plan 0.11%</t>
  </si>
  <si>
    <t>Regular Plan  0.26%, Direct Plan 0.12%</t>
  </si>
  <si>
    <t>Shriram Multi Sector Rotation Fund</t>
  </si>
  <si>
    <t>Shriram Multi Sector Rotation Fund - Direct Growth</t>
  </si>
  <si>
    <t>Shriram Multi Sector Rotation Fund - Regular Growth</t>
  </si>
  <si>
    <t>An open-ended scheme investing in equity and related instruments following multi sector rotation theme</t>
  </si>
  <si>
    <t>The investment objective of the scheme is to generate long-term capital appreciation by employing a quantamental approach of investing in equity and equity derivatives of specific sectors that are trending due to better earnings expectation. The allocation among sectors and stock selection will be decided by the in-house proprietary quantitative model and further augmented with fundamental analysis. There is no assurance or guarantee that the investment objective of the Scheme will be achieved.</t>
  </si>
  <si>
    <t xml:space="preserve">Instruments </t>
  </si>
  <si>
    <t xml:space="preserve">A. Equity and Equity-related Instruments 
following the multi sector rotation theme * </t>
  </si>
  <si>
    <t xml:space="preserve">B. Other equity and Equity-related 
Instruments* </t>
  </si>
  <si>
    <t>C. Money Market Instruments and Cash</t>
  </si>
  <si>
    <t xml:space="preserve"> Low to Moderate</t>
  </si>
  <si>
    <t>*Including Derivatives</t>
  </si>
  <si>
    <t>For Purchase - Rs. 500/- and in multiples of Re 1/- thereafter.</t>
  </si>
  <si>
    <t>For Switch-in - Rs. 500/- and in multiples of Re 1/- thereafter.</t>
  </si>
  <si>
    <t>Minimum Additional Purchase Amount Minimum of Rs. 500/- and in multiples of Re. 1/- thereafter</t>
  </si>
  <si>
    <t>The facility can be exercised on: Weekly/Fortnightly/Monthly/</t>
  </si>
  <si>
    <t xml:space="preserve"> Quarterly: Any date of every month (between 1st &amp; 28th) </t>
  </si>
  <si>
    <t>i) Rs. 500/- and in multiples of Re. 1/-thereafter for minimum 24 installments</t>
  </si>
  <si>
    <t xml:space="preserve"> ii) Rs. 1000/-and in multiples of Re. 1/-thereafter for minimum 12 installments</t>
  </si>
  <si>
    <t>SIP</t>
  </si>
  <si>
    <t>•      Capital appreciation over medium to long term in an actively managed portfolio of equity &amp; equity related instruments of specific identifiable sectors that are performing well</t>
  </si>
  <si>
    <t>•        Sustainable alpha over the benchmark</t>
  </si>
  <si>
    <t xml:space="preserve"> As per AMFI Tier I Benchmark
 i.e CRISIL Hybrid 35+65 - Aggressive Index</t>
  </si>
  <si>
    <t>Lump sum Investment: Minimum Additional Purchase Amount/ Switch-in Amount: Rs. 500/- and in multiples of Re. 1/-thereafter.
SIP Installment: The facility can be exercised on: Weekly/Fortnightly/Monthly/Quarterly: Any date of every month (between 1st &amp; 28th) 
i) Rs. 500/- and in multiples of Re. 1/-thereafter for minimum 24 installments
ii) Rs. 1000/-and in multiples of Re. 1/-thereafter for minimum 12 installments</t>
  </si>
  <si>
    <t>CRISIL Hybrid 35+65 – Aggressive Index is the scheme benchmark.
As per Clause 13.3.4 of SEBI Master Circular for Mutual Funds dated June 27, 2024 the performance of the scheme is benchmarked to the Total Return variant of the Index.
The returns are Compounded Annual Growth Returns (CAGR) for the past 1 year, 3 years, 5 years, 10 years &amp; since inception and absolute return for less than 1 year. Different plans shall have a different expense structure. The performance details provided herein are of Regular Plan-Growth Option &amp; Direct Plan-Growth Option.
Performance of Income Distribution cum Capital Withdrawal (IDCW) option would be Net of Dividend distribution tax, if any.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 business date (NBD), the NAV of the previous date is considered for computation of returns. The NAV per unit shown in the table is as on the start date of the said period.
The scheme is being currently managed by Mr. Deepak Ramaraju with effect from August 20, 2022, Ms. Gargi Bhattacharyya Banerjee with effect from November 15, 2016 along with Mr. Sudip More with effect from October 3, 2024.</t>
  </si>
  <si>
    <t>NIFTY 500 TRI is the scheme benchmark.
As per Clause 13.3.4 of SEBI Master Circular for Mutual Funds dated June 27, 2024 the performance of the scheme is benchmarked to the Total Return variant of the Index.
The returns are Compounded Annual Growth Returns (CAGR) for the past 1 year, 3 years, 5 years &amp; since inception and absolute return for less than 1 year. Different plans shall have a different expense structure. The performance details provided herein are of Regular Plan-Growth Option &amp; Direct Plan-Growth Option. 
Performance of Income Distribution cum Capital Withdrawal (IDCW) option would be Net of Dividend distribution tax, if any.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 business date (NBD), the NAV of the previous date is considered for computation of returns. The NAV per unit shown in the table is as on the start date of the said period.
The scheme is currently managed by Mr. Deepak Ramaraju, effective from August 20, 2022; Ms. Gargi Bhattacharyya Banerjee, effective from September 28, 2018; and Mr. Sudip More effective from October 3, 2024.</t>
  </si>
  <si>
    <t>NIFTY 500 TRI is the scheme benchmark.
As per Clause 13.3.4 of SEBI Master Circular for Mutual Funds dated June 27, 2024 the performance of the scheme is benchmarked to the Total Return variant of the Index.
The returns are Compounded Annual Growth Returns (CAGR) for the past 1 year, 3 years, 5 years &amp; since inception and absolute return for less than 1 year. Different plans shall have a different expense structure. The performance details provided herein are of Regular Plan-Growth Option &amp; Direct Plan-Growth Option. 
Performance of Income Distribution cum Capital Withdrawal (IDCW) option would be Net of Dividend distribution tax, if any.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 business date (NBD), the NAV of the previous date is considered for computation of returns. The NAV per unit shown in the table is as on the start date of the said period.
The scheme is being currently managed by Mr. Deepak Ramaraju with effect from August 20, 2022, Ms. Gargi Bhattacharyya Banerjee with effect from January 25, 2019 along with Mr. Sudip More with effect from October 3, 2024.</t>
  </si>
  <si>
    <t>Nifty 50 TRI (70%) + NIFTY Short Duration Debt Index (20%) + Domestic prices of Gold (8%) + Domestic prices of Silver (2%)  is the Scheme Benchmark.
As per Clause 13.3.4 of SEBI Master Circular for Mutual Funds dated June 27, 2024 the performance of the scheme is benchmarked to the Total Return variant of the Index.
The returns are Compounded Annual Growth Returns (CAGR) for the past 1 year &amp; since inception and absolute return for less than 1 year. Different plans shall have a different expense structure. The performance details provided herein are of Regular Plan-Growth Option &amp; Direct Plan-Growth Option.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Non-Business Date (NBD), the NAV of the previous date is considered for computation of returns. The NAV per unit shown in the table is as on the start date of the said period. 
The scheme is being currently managed by Mr. Deepak Ramaraju, Ms. Gargi Bhattacharyya Banerjee with effect from September 08, 2023 along with Mr. Sudip More with effect from October 3, 2024.</t>
  </si>
  <si>
    <t xml:space="preserve">CRISIL Liquid Overnight Index is the scheme benchmark.  
As per Clause 13.3.4 of SEBI Master Circular for Mutual Funds dated June 27, 2024 the performance of the scheme is benchmarked to the Total Return variant of the Index.
The returns are Compounded Annual Growth Returns (CAGR) for the past 1 year &amp; since inception and simple annualised returns for less than 1 year. Different plans shall have a different expense structure. The performance details provided herein are of Regular Plan-Growth Option &amp; Direct Plan-Growth Option. 
Performance of Income Distribution cum Capital Withdrawal (IDCW) option would be Net of Dividend distribution tax, if any.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 business date (NBD), the NAV of the previous date is considered for computation of returns. The NAV per unit shown in the table is as on the start date of the said period.
The scheme is being currently managed by Mr. Deepak Ramaraju, Ms. Gargi Bhattacharyya Banerjee with effect from August 26, 2022 along with Mr. Sudip More with effect from October 3, 2024. </t>
  </si>
  <si>
    <t xml:space="preserve"> As per AMFI Tier I Benchmark
 i.e  Nifty Liquid Index A-I</t>
  </si>
  <si>
    <t xml:space="preserve">This product is suitable for investors* who are seeking: </t>
  </si>
  <si>
    <t>*Investors should consult their financial advisers if in doubt whether the product is suitable for them.</t>
  </si>
  <si>
    <t xml:space="preserve"> As per AMFI Tier I Benchmark
 i.e NIFTY 500 TRI</t>
  </si>
  <si>
    <t xml:space="preserve"> As per AMFI Tier I Benchmark
 i.e NIFTY 50 Hybrid Composite Debt 50:50 Index </t>
  </si>
  <si>
    <t xml:space="preserve"> As per AMFI Tier I Benchmark
 i.e Nifty 50 TRI (70%) + NIFTY Short Duration Debt Index (20%) + Domestic prices of Gold (8%) + Domestic prices of Silver (2%</t>
  </si>
  <si>
    <t xml:space="preserve"> As per AMFI Tier I Benchmark
 i.e CRISIL Liquid Overnight Index</t>
  </si>
  <si>
    <t xml:space="preserve"> As per AMFI Tier I Benchmark
 i.e NIFTY 1D Rate Index</t>
  </si>
  <si>
    <t>LIQUIDSHRI</t>
  </si>
  <si>
    <t>BSE Code</t>
  </si>
  <si>
    <t>NSE Symbol</t>
  </si>
  <si>
    <t>•     Investment in equity and equity related securities as well as fixed income securities (debt and money market securities)</t>
  </si>
  <si>
    <t>Lump sum Investment: Minimum Additional Purchase Amount/ Switch-in Amount:  Rs. 500/- and in multiples of Re. 1/-thereafter.
SIP Installment: The facility can be exercised on: Weekly/Fortnightly/Monthly/Quarterly: Any date of every month (between 1st &amp; 28th) 
i) Rs. 500/- and in multiples of Re. 1/-thereafter for minimum 24 installments
ii) Rs. 1000/-and in multiples of Re. 1/-thereafter for minimum 12 installments</t>
  </si>
  <si>
    <t xml:space="preserve">Lump sum Investment: Minimum Additional Purchase Amount/ Switch-in Amount:  Rs. 500/- and in multiples of Re. 500/-thereafter.
SIP Installment: The facility can be exercised on: Weekly/Fortnightly/Monthly/Quarterly: Any date of every month (between 1st &amp; 28th)
i) Rs. 500/- and in multiples of Rs. 500/-thereafter for minimum 24 installments
ii) Rs. 1000/-and in multiples of Rs. 500/-thereafter for minimum 12 installments
</t>
  </si>
  <si>
    <t>Lump sum Investment: Minimum Additional Purchase Amount/ Switch-in Amount: Rs. 500/- and in multiples of Re. 1/-thereafter
SIP Installment: The facility can be exercised on: Weekly/Fortnightly/Monthly/Quarterly: Any date of every month (between 1st &amp; 28th)
i) Rs. 500/- and in multiples of Rs. 500/-thereafter for minimum 24 installments
ii) Rs. 1000/- and in multiples of Rs. 500/-thereafter for minimum 12 installments</t>
  </si>
  <si>
    <t>Lump sum Investment: Minimum Additional Purchase Amount/ Switch-in Amount:  500/- and in multiples of Re. 1/- thereafter.
Minimum Subsequent purchases: Rs. 500/- and multiples of Re. 1/- thereafter 
Minimum amount per SIP Installment:  The facility can be exercised on: Weekly / Fortnightly / Monthly / Quarterly: Any date of every month (between 1st &amp; 28th) (In case, the date fixed happens to be a holiday /non-business day, the cheques shall be deposited / Auto Debit Facility will be affected on the next business day). 
(i) Rs. 500/- and in multiples of Re. 1/- thereafter for minimum 24 installments
(ii) Rs. 1000/- and in multiples of Re. 1/- thereafter for minimum 12 installments</t>
  </si>
  <si>
    <t>Lump sum Investment: Minimum Additional Purchase Amount/ Switch-in Amount:  1000/- and in multiples of Re. 1 /-thereafter</t>
  </si>
  <si>
    <t>Mr. Deepak Ramaraju, along with Ms. Gargi Bhattacharyya Banerjee</t>
  </si>
  <si>
    <t>Entry Load: Nil
Exit Load : If redeemed / switched-out within  90 days from the date of allotment:  
 • Upto 12% of units: Nil
•  More than 12% of units: 1% of applicable Net Asset Value (NAV)
 If redeemed/switched-out after 90 days from the  date of allotment: Nil</t>
  </si>
  <si>
    <t>6.54% Government of India</t>
  </si>
  <si>
    <t>8.54% REC Ltd. **</t>
  </si>
  <si>
    <t>7.835% LIC Housing Finance Ltd. **</t>
  </si>
  <si>
    <t>7.45% Export Import Bank of India **</t>
  </si>
  <si>
    <t>8.22% National Bank for Agriculture &amp; Rural Development **</t>
  </si>
  <si>
    <t>8.8% Indian Railway Finance Corporation Ltd. **</t>
  </si>
  <si>
    <t>7.43% National Bank for Agriculture &amp; Rural Development **</t>
  </si>
  <si>
    <t>8.58% Housing &amp; Urban Development Corp Ltd. **</t>
  </si>
  <si>
    <t>7.22% Indian Renewable Energy Dev Agency Ltd. **</t>
  </si>
  <si>
    <t>Money Market Instruments</t>
  </si>
  <si>
    <t>Certificate of Deposit</t>
  </si>
  <si>
    <t>CRISIL A1+</t>
  </si>
  <si>
    <t>Punjab National Bank ** #</t>
  </si>
  <si>
    <t>Axis Bank Ltd. ** #</t>
  </si>
  <si>
    <t>Treasury Bill</t>
  </si>
  <si>
    <t>SOVEREIGN</t>
  </si>
  <si>
    <t>TOTAL</t>
  </si>
  <si>
    <t>Alternative Investment Fund Units</t>
  </si>
  <si>
    <t>Treps / Reverse Repo</t>
  </si>
  <si>
    <t>Clearing Corporation of India Ltd.</t>
  </si>
  <si>
    <t>Net Receivables / (Payables)</t>
  </si>
  <si>
    <t>GRAND TOTAL</t>
  </si>
  <si>
    <t>Nifty 500 TRI is the scheme benchmark.
As per Clause 13.3.4 of SEBI Master Circular for Mutual Funds dated June 27, 2024 the performance of the scheme is benchmarked to the Total Return variant of the Index. 
The returns for less than 1 year &amp; Since Inception is absolute returns. Different plans shall have a different expense structure. The performance details provided herein are of Regular Plan-Growth Option &amp; Direct Plan-Growth Option. 
For computation of return since inception (%) the allotment NAV has been taken as Rs. 10.00. Point-to-point returns on a standard investment of Rs. 10,000/- are in addition to CAGR for the Scheme. 
Past performance may or may not be sustained in future. Load is not considered for computation of returns. In case, the start/end date of the concerned period is a Non-Business Date (NBD), the NAV of the previous date is considered for computation of returns. The NAV per unit shown in the table is as on the start date of the said period. 
The scheme is being currently managed by Mr. Deepak Ramaraju along with Ms. Gargi Bhattacharyya Banerjee effect from December 09, 2024.</t>
  </si>
  <si>
    <t>NIFTY 50 Hybrid Composite Debt 50:50 Index is the Scheme Benchmark.
As per Clause 13.3.4 of SEBI Master Circular for Mutual Funds dated June 27, 2024 the performance of the scheme is benchmarked to the Total Return variant of the Index.
The returns are Compounded Annual Growth Returns (CAGR) for the past 1 year, 3 years, 5 years &amp; since inception and absolute return for less than 1 year. Different plans shall have a different expense structure. The performance details provided herein are of Regular Plan-Growth Option &amp; Direct Plan-Growth Option. 
Performance of Income Distribution cum Capital Withdrawal (IDCW) option would be Net of Dividend distribution tax, if any. For computation of return since inception (%) the allotment NAV has been taken as Rs. 10.00.  Point-to-point returns is calculated on a standard investment of Rs. 10,000.
Past performance may or may not be sustained in future. Load is not considered for computation of returns. In case, the start/end date of the concerned period is a non business date (NBD), the NAV of the previous date is considered for computation of returns. The NAV per unit shown in the table is as on the start date of the said period.
The scheme is being currently managed by Mr. Deepak Ramaraju with effect from August 20, 2022, Ms. Gargi Bhattacharyya Banerjee with effect from July 05, 2019 along with Mr. Sudip More with effect from October 3, 2024</t>
  </si>
  <si>
    <t>Debt Instruments</t>
  </si>
  <si>
    <t>(a)Listed / Awaiting listing on stock Exchanges</t>
  </si>
  <si>
    <t>CRISIL AAA</t>
  </si>
  <si>
    <t>SBI CDMDF--A2  (Corporate Debt Market Development Fund)</t>
  </si>
  <si>
    <t>Regular Plan  2.41%, Direct Plan 0.96%</t>
  </si>
  <si>
    <t>Regular Plan  2.35%, Direct Plan 0.58%</t>
  </si>
  <si>
    <t>Tracking Error</t>
  </si>
  <si>
    <t>Debt Index Replication
Factor (DIRF)</t>
  </si>
  <si>
    <t>Macaulay Duration</t>
  </si>
  <si>
    <t>Yield to Maturity</t>
  </si>
  <si>
    <t>Modified Duration</t>
  </si>
  <si>
    <t>Average Maturity</t>
  </si>
  <si>
    <t>HDFC Bank Ltd. ** #</t>
  </si>
  <si>
    <t>CARE A1+</t>
  </si>
  <si>
    <t>FITCH A1+</t>
  </si>
  <si>
    <t>Commercial Paper</t>
  </si>
  <si>
    <t>HDFC Bank Ltd.</t>
  </si>
  <si>
    <t>ICICI Bank Ltd.</t>
  </si>
  <si>
    <t>Bharti Airtel Ltd.</t>
  </si>
  <si>
    <t>Coromandel International Ltd.</t>
  </si>
  <si>
    <t>InterGlobe Aviation Ltd.</t>
  </si>
  <si>
    <t>Kotak Mahindra Bank Ltd.</t>
  </si>
  <si>
    <t>SBI Cards &amp; Payment Services Ltd.</t>
  </si>
  <si>
    <t>Grasim Industries Ltd.</t>
  </si>
  <si>
    <t>Shree Cement Ltd.</t>
  </si>
  <si>
    <t>Reliance Industries Ltd.</t>
  </si>
  <si>
    <t>Marico Ltd.</t>
  </si>
  <si>
    <t>Axis Bank Ltd.</t>
  </si>
  <si>
    <t>Divi's Laboratories Ltd.</t>
  </si>
  <si>
    <t>ITC Ltd.</t>
  </si>
  <si>
    <t>State Bank of India</t>
  </si>
  <si>
    <t>BSE Ltd.</t>
  </si>
  <si>
    <t>PNB Housing Finance Ltd.</t>
  </si>
  <si>
    <t>Bharat Electronics Ltd.</t>
  </si>
  <si>
    <t>Eicher Motors Ltd.</t>
  </si>
  <si>
    <t>Torrent Pharmaceuticals Ltd.</t>
  </si>
  <si>
    <t>Power Grid Corporation of India Ltd.</t>
  </si>
  <si>
    <t>Indian Hotels Co. Ltd.</t>
  </si>
  <si>
    <t>Coforge Ltd.</t>
  </si>
  <si>
    <t>TVS Motor Company Ltd.</t>
  </si>
  <si>
    <t>Persistent Systems Ltd.</t>
  </si>
  <si>
    <t>Hitachi Energy India Ltd.</t>
  </si>
  <si>
    <t>Mazagoan Dock Shipbuilders Ltd.</t>
  </si>
  <si>
    <t>Premier Energies Ltd.</t>
  </si>
  <si>
    <t>Hindustan Aeronautics Ltd.</t>
  </si>
  <si>
    <t>Bajaj Holdings &amp; Investment Ltd.</t>
  </si>
  <si>
    <t>Bajaj Finance Ltd.</t>
  </si>
  <si>
    <t>Narayana Hrudayalaya ltd.</t>
  </si>
  <si>
    <t>Mahindra &amp; Mahindra Ltd.</t>
  </si>
  <si>
    <t>Fortis Healthcare Ltd.</t>
  </si>
  <si>
    <t>Krishna Inst of Medical Sciences Ltd.</t>
  </si>
  <si>
    <t>Eris Lifesciences Ltd.</t>
  </si>
  <si>
    <t>Cholamandalam Financial Holdings Ltd.</t>
  </si>
  <si>
    <t>ITC Hotels Ltd.</t>
  </si>
  <si>
    <t>REC Ltd.</t>
  </si>
  <si>
    <t>Transformers And Rectifiers (India) Ltd.</t>
  </si>
  <si>
    <t>JSW Holdings Ltd.</t>
  </si>
  <si>
    <t>Solar Industries India Ltd.</t>
  </si>
  <si>
    <t>Garden Reach Shipbuilders &amp; Engineers</t>
  </si>
  <si>
    <t>Rail Vikas Nigam Ltd.</t>
  </si>
  <si>
    <t>LT Foods Ltd.</t>
  </si>
  <si>
    <t>Can Fin Homes Ltd.</t>
  </si>
  <si>
    <t>Gabriel India Ltd.</t>
  </si>
  <si>
    <t>SRF Ltd.</t>
  </si>
  <si>
    <t>Infosys Ltd.</t>
  </si>
  <si>
    <t>Tata Consultancy Services Ltd.</t>
  </si>
  <si>
    <t>HDFC Life Insurance Company Ltd.</t>
  </si>
  <si>
    <t>HCL Technologies Ltd.</t>
  </si>
  <si>
    <t>Sun Pharmaceutical Industries Ltd.</t>
  </si>
  <si>
    <t>Date of inception: 29-Nov-2013</t>
  </si>
  <si>
    <t>NAV (Rs.)</t>
  </si>
  <si>
    <t>Scheme</t>
  </si>
  <si>
    <t>Scheme Benchmark</t>
  </si>
  <si>
    <t xml:space="preserve">Additional </t>
  </si>
  <si>
    <t xml:space="preserve">                   Value of Investment of Rs. 10000 (In Rs.)</t>
  </si>
  <si>
    <t>Date</t>
  </si>
  <si>
    <t>Period</t>
  </si>
  <si>
    <t>Per Unit</t>
  </si>
  <si>
    <t>Returns
(%)</t>
  </si>
  <si>
    <t xml:space="preserve"> Benchmark (NIFTY50 TRI) Returns (%)</t>
  </si>
  <si>
    <t>Scheme
Benchmark</t>
  </si>
  <si>
    <t>Additional Benchmark (NIFTY50 TRI)</t>
  </si>
  <si>
    <t>Last 1 Year</t>
  </si>
  <si>
    <t>Last 3 Year</t>
  </si>
  <si>
    <t>Last 5 Year</t>
  </si>
  <si>
    <t>Last 10 Year</t>
  </si>
  <si>
    <t>Since Inception</t>
  </si>
  <si>
    <t>Date of inception: 28-Sep-2018</t>
  </si>
  <si>
    <t>NA</t>
  </si>
  <si>
    <t>Date of inception: 25-Jan-2019</t>
  </si>
  <si>
    <t>Date of inception: 05-Jul-2019</t>
  </si>
  <si>
    <t>Date of inception: 08-Sep-2023</t>
  </si>
  <si>
    <t>Date of inception: 09-Dec-2024</t>
  </si>
  <si>
    <t xml:space="preserve"> Benchmark (NIFTY50)
Returns (%)</t>
  </si>
  <si>
    <t>Additional 
Benchmark (NIFTY50)</t>
  </si>
  <si>
    <t>Date of inception: 26-Aug-2022</t>
  </si>
  <si>
    <t>Additional Benchmark</t>
  </si>
  <si>
    <t xml:space="preserve">              Value of Investment of Rs. 10000 (In Rs.)</t>
  </si>
  <si>
    <t xml:space="preserve"> Crisil 1 Yr T-Bill Index
Returns (%)</t>
  </si>
  <si>
    <t>Additional Benchmark
Crisil 1 Yr T-Bill Index</t>
  </si>
  <si>
    <t>Last 7 Days</t>
  </si>
  <si>
    <t>Last 15 Days</t>
  </si>
  <si>
    <t>Last 1 Month</t>
  </si>
  <si>
    <t>Last 3 Months</t>
  </si>
  <si>
    <t>Last 6 Months</t>
  </si>
  <si>
    <t/>
  </si>
  <si>
    <t>Date of inception: 05-Jul-2024</t>
  </si>
  <si>
    <t>Date of inception: 14-Nov-2024</t>
  </si>
  <si>
    <t>Bharat Petroleum Corporation Ltd.</t>
  </si>
  <si>
    <t>Aurobindo Pharma Ltd.</t>
  </si>
  <si>
    <t>Force Motors Ltd.</t>
  </si>
  <si>
    <t>Chambal Fertilizers &amp; Chemicals Ltd.</t>
  </si>
  <si>
    <t>Bharti Hexacom Ltd.</t>
  </si>
  <si>
    <t>Hindalco Industries Ltd.</t>
  </si>
  <si>
    <t>Great Eastern Shipping Co. Ltd.</t>
  </si>
  <si>
    <t>Mold-Tek Packaging Ltd.</t>
  </si>
  <si>
    <t>Lloyds Metals And Energy Ltd.</t>
  </si>
  <si>
    <t>Siemens Ltd.</t>
  </si>
  <si>
    <t>Tata Steel Ltd.</t>
  </si>
  <si>
    <t>NMDC Ltd.</t>
  </si>
  <si>
    <t>CCL Products (India) Ltd.</t>
  </si>
  <si>
    <t>Bank of India</t>
  </si>
  <si>
    <t>Pricol Ltd.</t>
  </si>
  <si>
    <t>KFIN Technologies Ltd.</t>
  </si>
  <si>
    <t>Delhivery Ltd.</t>
  </si>
  <si>
    <t>GAIL (India) Ltd.</t>
  </si>
  <si>
    <t>One 97 Communications Ltd.</t>
  </si>
  <si>
    <t>EID Parry India Ltd.</t>
  </si>
  <si>
    <t>Godfrey Phillips India Ltd.</t>
  </si>
  <si>
    <t>*</t>
  </si>
  <si>
    <t>Bank of Baroda</t>
  </si>
  <si>
    <t>Hyundai Motor India Ltd.</t>
  </si>
  <si>
    <t>Coal India Ltd.</t>
  </si>
  <si>
    <t>CEAT Ltd.</t>
  </si>
  <si>
    <t>Ratnamani Metals &amp; Tubes Ltd.</t>
  </si>
  <si>
    <t>Titagarh Rail Systems Ltd.</t>
  </si>
  <si>
    <t>Welspun Living Ltd.</t>
  </si>
  <si>
    <t>Aster DM Healthcare Ltd.</t>
  </si>
  <si>
    <t>Deepak Fertilizers &amp; Petrochem Corp Ltd.</t>
  </si>
  <si>
    <t>(b)Privately Placed/Unlisted</t>
  </si>
  <si>
    <t>NIL</t>
  </si>
  <si>
    <t>(c)Securitised Debt Instruments</t>
  </si>
  <si>
    <t>182 DAYS TBILL RED 07-08-2025</t>
  </si>
  <si>
    <t>Annualised Portfolio YTM** :</t>
  </si>
  <si>
    <t>* * in case of semi annual YTM,  it will be annualised </t>
  </si>
  <si>
    <t>Top Ten Holdings</t>
  </si>
  <si>
    <t>Top Ten Holdings (Excluding TREPS )</t>
  </si>
  <si>
    <t>* Top Ten Holdings (Excluding TREPS )</t>
  </si>
  <si>
    <t>Manappuram Finance Ltd.</t>
  </si>
  <si>
    <t>Tech Mahindra Ltd.</t>
  </si>
  <si>
    <t>CSB Bank Ltd.</t>
  </si>
  <si>
    <t>KEC International Ltd.</t>
  </si>
  <si>
    <t>Oil &amp; Natural Gas Corporation Ltd.</t>
  </si>
  <si>
    <t>National Aluminium Company Ltd.</t>
  </si>
  <si>
    <t>Chennai Petroleum Corporation Ltd.</t>
  </si>
  <si>
    <t>Canara Bank</t>
  </si>
  <si>
    <t>Max Financial Services Ltd.</t>
  </si>
  <si>
    <t>Larsen &amp; Toubro Ltd.</t>
  </si>
  <si>
    <t>LIC Housing Finance Ltd.</t>
  </si>
  <si>
    <t>Hindustan Petroleum Corporation Ltd.</t>
  </si>
  <si>
    <t>Muthoot Finance Ltd.</t>
  </si>
  <si>
    <t>Welspun Corp Ltd.</t>
  </si>
  <si>
    <t>7.7% National Bank for Agriculture &amp; Rural Development **</t>
  </si>
  <si>
    <t>Last 6 Month</t>
  </si>
  <si>
    <t>1 day</t>
  </si>
  <si>
    <t>As on 31-July-2025</t>
  </si>
  <si>
    <t>AUM As on 31-July-2025</t>
  </si>
  <si>
    <t>48.31 Crores</t>
  </si>
  <si>
    <t>NAV As on 31-July-2025</t>
  </si>
  <si>
    <t>Returns of Shriram Aggressive Hybrid Fund - Regular Growth Option as on July 31, 2025</t>
  </si>
  <si>
    <t>NAV as on July 31, 2025  Rs. 31.2992</t>
  </si>
  <si>
    <t>Returns of Shriram Aggressive Hybrid Fund - Direct Growth Option as on July 31, 2025</t>
  </si>
  <si>
    <t>NAV as on July 31, 2025  Rs. 35.8323</t>
  </si>
  <si>
    <t>364 DAYS TBILL RED 03-10-2025</t>
  </si>
  <si>
    <t>Regular Plan  2.39%, Direct Plan 0.84%</t>
  </si>
  <si>
    <t>136.51 Crores</t>
  </si>
  <si>
    <t>Returns of Shriram Flexi Cap Fund - Regular Growth Option as on July 31, 2025</t>
  </si>
  <si>
    <t>NAV as on July 31, 2025  Rs. 20.0826</t>
  </si>
  <si>
    <t>Returns of Shriram Flexi Cap Fund - Direct Growth Option as on July 31, 2025</t>
  </si>
  <si>
    <t>NAV as on July 31, 2025  Rs. 22.6775</t>
  </si>
  <si>
    <t>Regular Plan  2.33%, Direct Plan 0.83%</t>
  </si>
  <si>
    <t>49.21 Crores</t>
  </si>
  <si>
    <t>Returns of Shriram ELSS Tax Saver Fund - Regular Growth Option as on July 31, 2025</t>
  </si>
  <si>
    <t>NAV as on July 31, 2025  Rs. 20.9910</t>
  </si>
  <si>
    <t>Returns of Shriram ELSS Tax Saver Fund - Direct Growth Option as on July 31, 2025</t>
  </si>
  <si>
    <t>NAV as on July 31, 2025  Rs. 23.5836</t>
  </si>
  <si>
    <t>Regular Plan  2.39%, Direct Plan 0.78%</t>
  </si>
  <si>
    <t>59.02 Crores</t>
  </si>
  <si>
    <t>Returns of Shriram Balanced Advantage Fund - Regular Growth Option as on July 31, 2025</t>
  </si>
  <si>
    <t>NAV as on July 31, 2025  Rs. 16.6964</t>
  </si>
  <si>
    <t>Returns of Shriram Balanced Advantage Fund - Direct Growth Option as on July 31, 2025</t>
  </si>
  <si>
    <t>NAV as on July 31, 2025  Rs. 18.7083</t>
  </si>
  <si>
    <t xml:space="preserve"> 137.20 Crores</t>
  </si>
  <si>
    <t>Returns of Shriram Multi Asset Allocation Fund - Regular Growth Option as on July 31, 2025</t>
  </si>
  <si>
    <t>NAV as on July 31, 2025  Rs. 11.9927</t>
  </si>
  <si>
    <t>Returns of Shriram Multi Asset Allocation Fund - Direct Growth Option as on July 31, 2025</t>
  </si>
  <si>
    <t>NAV as on July 31, 2025  Rs. 12.4278</t>
  </si>
  <si>
    <t>8.37% Housing &amp; Urban Development Corp Ltd.</t>
  </si>
  <si>
    <t>ICICI Securities Ltd. ** CP</t>
  </si>
  <si>
    <t>193.57 Crores</t>
  </si>
  <si>
    <t>Returns of Shriram Multi Sector Rotation Fund  - Regular Growth Option as on July 31, 2025</t>
  </si>
  <si>
    <t>NAV as on July 31, 2025  Rs. 7.7176</t>
  </si>
  <si>
    <t>Returns of Shriram Multi Sector Rotation Fund  - Direct Growth Option as on July 31, 2025</t>
  </si>
  <si>
    <t>NAV as on July 31, 2025  Rs. 7.8057</t>
  </si>
  <si>
    <t>Nuvama Wealth Management Ltd.</t>
  </si>
  <si>
    <t>Thyrocare Technologies Ltd.</t>
  </si>
  <si>
    <t>Dr. Lal Path Labs Ltd.</t>
  </si>
  <si>
    <t>Krsnaa Diagnostics Ltd.</t>
  </si>
  <si>
    <t>Ask Automotive Ltd.</t>
  </si>
  <si>
    <t>Computer Age Management Services Ltd.</t>
  </si>
  <si>
    <t>Indiamart Intermesh Ltd.</t>
  </si>
  <si>
    <t>Mphasis Ltd.</t>
  </si>
  <si>
    <t>Indus Towers Ltd.</t>
  </si>
  <si>
    <t>Vinati Organics Ltd.</t>
  </si>
  <si>
    <t>% Yield</t>
  </si>
  <si>
    <t>136.93 Crores</t>
  </si>
  <si>
    <t>Returns of Shriram Overnight Fund - Regular Growth Option as on July 31, 2025</t>
  </si>
  <si>
    <t>NAV as on July 31, 2025  Rs. 11.983</t>
  </si>
  <si>
    <t>Returns of Shriram Overnight Fund - Direct Growth Option as on July 31, 2025</t>
  </si>
  <si>
    <t>NAV as on July 31, 2025  Rs. 12.0140</t>
  </si>
  <si>
    <t>91 DAYS TBILL RED 21-08-2025</t>
  </si>
  <si>
    <t>Clearing Corporation of India Ltd. (Reverse Repo)</t>
  </si>
  <si>
    <t>Clearing Corporation of India Ltd. (TREPS)</t>
  </si>
  <si>
    <t>2.46 days</t>
  </si>
  <si>
    <t>2.33 days</t>
  </si>
  <si>
    <t>25.19 Crores</t>
  </si>
  <si>
    <t>Returns of Shriram Nifty 1D Rate Liquid ETF as on July 31, 2025</t>
  </si>
  <si>
    <t>NAV as on July 31, 2025  Rs. 1063.8828</t>
  </si>
  <si>
    <t>182.03 Crores</t>
  </si>
  <si>
    <t>Returns of Shriram Liquid Fund - Regular Growth Option as on July 31, 2025</t>
  </si>
  <si>
    <t>NAV as on July 31, 2025  Rs. 1046.9415</t>
  </si>
  <si>
    <t>Returns of Shriram Liquid Fund - Direct Growth Option as on July 31, 2025</t>
  </si>
  <si>
    <t>NAV as on July 31, 2025  Rs. 1048.0168</t>
  </si>
  <si>
    <t>8.11% REC Ltd.</t>
  </si>
  <si>
    <t>6.5% Power Finance Corporation Ltd. **</t>
  </si>
  <si>
    <t>7.25% National Bank for Agriculture &amp; Rural Development **</t>
  </si>
  <si>
    <t>Canara Bank ** #</t>
  </si>
  <si>
    <t>Bank of Baroda ** #</t>
  </si>
  <si>
    <t>Indian Bank ** #</t>
  </si>
  <si>
    <t>ICRA A1+</t>
  </si>
  <si>
    <t>ICICI Securities Ltd. **</t>
  </si>
  <si>
    <t>Reliance Retail Ventures Ltd. **</t>
  </si>
  <si>
    <t>182 DAYS TBILL RED 29-08-2025</t>
  </si>
  <si>
    <t>182 DAYS TBILL RED 18-09-2025</t>
  </si>
  <si>
    <t>Portfolio Statement as on July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</si>
</sst>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
    <numFmt numFmtId="166" formatCode="#,##0.00;\(#,##0.00\)"/>
    <numFmt numFmtId="167" formatCode="[$-409]mmmm\ d\,\ yyyy;@"/>
    <numFmt numFmtId="168" formatCode="0.0000%"/>
  </numFmts>
  <fonts count="4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2"/>
      <color theme="0"/>
      <name val="Calibri"/>
      <family val="2"/>
      <scheme val="minor"/>
    </font>
    <font>
      <b/>
      <sz val="20"/>
      <color theme="0"/>
      <name val="Calibri"/>
      <family val="2"/>
      <scheme val="minor"/>
    </font>
    <font>
      <sz val="11"/>
      <color rgb="FFFF0000"/>
      <name val="Calibri"/>
      <family val="2"/>
      <scheme val="minor"/>
    </font>
    <font>
      <b/>
      <sz val="9"/>
      <color indexed="61"/>
      <name val="Arial"/>
      <family val="2"/>
    </font>
    <font>
      <sz val="11"/>
      <name val="Calibri"/>
      <family val="2"/>
      <scheme val="minor"/>
    </font>
    <font>
      <i/>
      <sz val="10"/>
      <color theme="1" tint="0.34998626667073579"/>
      <name val="Calibri"/>
      <family val="2"/>
    </font>
    <font>
      <b/>
      <sz val="11"/>
      <color rgb="FFFF0000"/>
      <name val="Calibri"/>
      <family val="2"/>
      <scheme val="minor"/>
    </font>
    <font>
      <b/>
      <sz val="11"/>
      <name val="Calibri"/>
      <family val="2"/>
      <scheme val="minor"/>
    </font>
    <font>
      <b/>
      <sz val="9"/>
      <name val="Arial"/>
      <family val="2"/>
    </font>
    <font>
      <sz val="12"/>
      <name val="Calibri"/>
      <family val="2"/>
    </font>
    <font>
      <b/>
      <sz val="11"/>
      <name val="Calibri"/>
      <family val="2"/>
    </font>
    <font>
      <i/>
      <sz val="9"/>
      <name val="Calibri"/>
      <family val="2"/>
    </font>
    <font>
      <sz val="10"/>
      <color theme="1"/>
      <name val="Calibri"/>
      <family val="2"/>
    </font>
    <font>
      <b/>
      <sz val="16"/>
      <color theme="1"/>
      <name val="Calibri"/>
      <family val="2"/>
      <scheme val="minor"/>
    </font>
    <font>
      <b/>
      <sz val="12"/>
      <color theme="1"/>
      <name val="Calibri"/>
      <family val="2"/>
      <scheme val="minor"/>
    </font>
    <font>
      <sz val="11"/>
      <color indexed="8"/>
      <name val="Calibri"/>
      <family val="2"/>
    </font>
    <font>
      <sz val="7"/>
      <color indexed="8"/>
      <name val="Calibri"/>
      <family val="2"/>
    </font>
    <font>
      <i/>
      <sz val="11"/>
      <color rgb="FF000000"/>
      <name val="Calibri"/>
      <family val="2"/>
      <scheme val="minor"/>
    </font>
    <font>
      <sz val="10"/>
      <color indexed="8"/>
      <name val="Calibri"/>
      <family val="2"/>
    </font>
    <font>
      <sz val="10"/>
      <color theme="1"/>
      <name val="Calibri"/>
      <family val="2"/>
      <scheme val="minor"/>
    </font>
    <font>
      <sz val="10"/>
      <name val="Arial Unicode MS"/>
      <family val="2"/>
    </font>
    <font>
      <b/>
      <sz val="10"/>
      <color theme="1"/>
      <name val="Calibri"/>
      <family val="2"/>
      <scheme val="minor"/>
    </font>
    <font>
      <b/>
      <sz val="12"/>
      <color theme="1"/>
      <name val="Calibri"/>
      <family val="2"/>
    </font>
    <font>
      <sz val="11"/>
      <color rgb="FF00B050"/>
      <name val="Calibri"/>
      <family val="2"/>
      <scheme val="minor"/>
    </font>
    <font>
      <i/>
      <sz val="11"/>
      <color theme="1"/>
      <name val="Calibri"/>
      <family val="2"/>
      <scheme val="minor"/>
    </font>
    <font>
      <sz val="10"/>
      <name val="Calibri"/>
      <family val="2"/>
      <scheme val="minor"/>
    </font>
    <font>
      <i/>
      <sz val="9"/>
      <color theme="1"/>
      <name val="Calibri"/>
      <family val="2"/>
      <scheme val="minor"/>
    </font>
    <font>
      <sz val="11"/>
      <color theme="0" tint="-4.9989318521683403E-2"/>
      <name val="Calibri"/>
      <family val="2"/>
      <scheme val="minor"/>
    </font>
    <font>
      <b/>
      <sz val="10"/>
      <color rgb="FF000000"/>
      <name val="Calibri"/>
      <family val="2"/>
      <scheme val="minor"/>
    </font>
    <font>
      <sz val="11"/>
      <color theme="1"/>
      <name val="Calibri"/>
      <family val="2"/>
    </font>
    <font>
      <b/>
      <sz val="11.5"/>
      <color theme="1"/>
      <name val="Calibri"/>
      <family val="2"/>
    </font>
    <font>
      <sz val="10.5"/>
      <color rgb="FF2B2A29"/>
      <name val="Arial"/>
      <family val="2"/>
    </font>
    <font>
      <sz val="9"/>
      <color theme="1"/>
      <name val="Arial"/>
      <family val="2"/>
    </font>
    <font>
      <b/>
      <sz val="9"/>
      <color theme="1"/>
      <name val="Arial"/>
      <family val="2"/>
    </font>
    <font>
      <sz val="12"/>
      <color theme="1"/>
      <name val="Calibri"/>
      <family val="2"/>
      <scheme val="minor"/>
    </font>
    <font>
      <sz val="9"/>
      <color theme="1"/>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FF"/>
        <bgColor indexed="64"/>
      </patternFill>
    </fill>
    <fill>
      <patternFill patternType="solid">
        <fgColor theme="0" tint="-0.249977111117893"/>
        <bgColor indexed="64"/>
      </patternFill>
    </fill>
  </fills>
  <borders count="40">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s>
  <cellStyleXfs count="3">
    <xf numFmtId="0" fontId="0" fillId="0" borderId="0"/>
    <xf numFmtId="9" fontId="1" fillId="0" borderId="0" applyFont="0" applyFill="0" applyBorder="0" applyAlignment="0" applyProtection="0"/>
    <xf numFmtId="0" fontId="1" fillId="0" borderId="0"/>
  </cellStyleXfs>
  <cellXfs count="31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left" vertical="top"/>
    </xf>
    <xf numFmtId="15" fontId="4" fillId="0" borderId="0" xfId="0" applyNumberFormat="1" applyFont="1" applyAlignment="1">
      <alignment vertical="center" wrapText="1"/>
    </xf>
    <xf numFmtId="0" fontId="0" fillId="0" borderId="0" xfId="0" applyAlignment="1">
      <alignment wrapText="1"/>
    </xf>
    <xf numFmtId="0" fontId="2" fillId="0" borderId="0" xfId="0" applyFont="1" applyAlignment="1">
      <alignment horizontal="left" vertical="center"/>
    </xf>
    <xf numFmtId="0" fontId="0" fillId="0" borderId="0" xfId="0" applyAlignment="1">
      <alignment vertical="center" wrapText="1"/>
    </xf>
    <xf numFmtId="0" fontId="2"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0" fillId="0" borderId="3" xfId="0" applyBorder="1" applyAlignment="1">
      <alignment vertical="center" wrapText="1"/>
    </xf>
    <xf numFmtId="9" fontId="0" fillId="0" borderId="3" xfId="0" applyNumberFormat="1" applyBorder="1" applyAlignment="1">
      <alignment horizontal="center" vertical="center"/>
    </xf>
    <xf numFmtId="0" fontId="0" fillId="0" borderId="3" xfId="0" applyBorder="1" applyAlignment="1">
      <alignment horizontal="center" vertical="center"/>
    </xf>
    <xf numFmtId="0" fontId="1" fillId="0" borderId="0" xfId="2" applyAlignment="1">
      <alignment vertical="center"/>
    </xf>
    <xf numFmtId="165" fontId="1" fillId="0" borderId="0" xfId="2" applyNumberFormat="1" applyAlignment="1">
      <alignment vertical="center"/>
    </xf>
    <xf numFmtId="165" fontId="0" fillId="0" borderId="0" xfId="0" applyNumberFormat="1" applyAlignment="1">
      <alignment vertical="center"/>
    </xf>
    <xf numFmtId="0" fontId="10" fillId="0" borderId="0" xfId="0" applyFont="1" applyAlignment="1">
      <alignment vertical="center"/>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10" fontId="0" fillId="0" borderId="0" xfId="1" applyNumberFormat="1" applyFont="1" applyAlignment="1">
      <alignment vertical="center"/>
    </xf>
    <xf numFmtId="10" fontId="0" fillId="0" borderId="0" xfId="1" applyNumberFormat="1" applyFont="1" applyFill="1" applyAlignment="1">
      <alignment vertical="center"/>
    </xf>
    <xf numFmtId="0" fontId="2" fillId="0" borderId="0" xfId="0" applyFont="1" applyAlignment="1">
      <alignment horizontal="right" vertical="center"/>
    </xf>
    <xf numFmtId="165" fontId="0" fillId="0" borderId="0" xfId="1" applyNumberFormat="1" applyFont="1" applyAlignment="1">
      <alignment vertical="center"/>
    </xf>
    <xf numFmtId="2" fontId="0" fillId="0" borderId="0" xfId="1" applyNumberFormat="1" applyFont="1" applyAlignment="1">
      <alignment vertical="center"/>
    </xf>
    <xf numFmtId="0" fontId="2" fillId="0" borderId="1" xfId="0" applyFont="1" applyBorder="1" applyAlignment="1">
      <alignment vertical="center"/>
    </xf>
    <xf numFmtId="0" fontId="9" fillId="0" borderId="0" xfId="0" applyFont="1" applyAlignment="1">
      <alignment vertical="center"/>
    </xf>
    <xf numFmtId="0" fontId="7" fillId="0" borderId="0" xfId="0" applyFont="1" applyAlignment="1">
      <alignment vertical="center"/>
    </xf>
    <xf numFmtId="166" fontId="8" fillId="0" borderId="0" xfId="0" applyNumberFormat="1" applyFont="1" applyAlignment="1">
      <alignment horizontal="right" vertical="center"/>
    </xf>
    <xf numFmtId="0" fontId="2" fillId="0" borderId="2" xfId="0" applyFont="1" applyBorder="1" applyAlignment="1">
      <alignment vertical="center"/>
    </xf>
    <xf numFmtId="10" fontId="9" fillId="0" borderId="0" xfId="1" applyNumberFormat="1" applyFont="1" applyFill="1" applyAlignment="1">
      <alignment vertical="center"/>
    </xf>
    <xf numFmtId="0" fontId="12" fillId="0" borderId="0" xfId="0" applyFont="1" applyAlignment="1">
      <alignment vertical="center"/>
    </xf>
    <xf numFmtId="0" fontId="9" fillId="0" borderId="0" xfId="0" applyFont="1"/>
    <xf numFmtId="9"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2" fillId="0" borderId="0" xfId="0" applyFont="1" applyAlignment="1">
      <alignment horizontal="right" vertical="center"/>
    </xf>
    <xf numFmtId="0" fontId="9" fillId="0" borderId="3" xfId="0" applyFont="1" applyBorder="1" applyAlignment="1">
      <alignment vertical="center"/>
    </xf>
    <xf numFmtId="0" fontId="9" fillId="0" borderId="3" xfId="0" applyFont="1" applyBorder="1" applyAlignment="1">
      <alignment vertical="center" wrapText="1"/>
    </xf>
    <xf numFmtId="165" fontId="0" fillId="0" borderId="0" xfId="0" applyNumberFormat="1"/>
    <xf numFmtId="166" fontId="13" fillId="0" borderId="0" xfId="0" applyNumberFormat="1" applyFont="1" applyAlignment="1">
      <alignment horizontal="right" vertical="center"/>
    </xf>
    <xf numFmtId="0" fontId="3" fillId="0" borderId="17" xfId="0" applyFont="1" applyBorder="1" applyAlignment="1">
      <alignment horizontal="center" vertical="center" wrapText="1"/>
    </xf>
    <xf numFmtId="0" fontId="12" fillId="0" borderId="3" xfId="0" applyFont="1" applyBorder="1" applyAlignment="1">
      <alignment horizontal="center" vertical="center"/>
    </xf>
    <xf numFmtId="0" fontId="11" fillId="0" borderId="0" xfId="0" applyFont="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10"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12" fillId="0" borderId="0" xfId="0" applyFont="1"/>
    <xf numFmtId="0" fontId="12" fillId="0" borderId="0" xfId="0" applyFont="1" applyAlignment="1">
      <alignment horizontal="left" vertical="center"/>
    </xf>
    <xf numFmtId="0" fontId="12" fillId="0" borderId="0" xfId="0" applyFont="1" applyAlignment="1">
      <alignment horizontal="left" vertical="top"/>
    </xf>
    <xf numFmtId="0" fontId="9" fillId="0" borderId="0" xfId="0" applyFont="1" applyAlignment="1">
      <alignment wrapText="1"/>
    </xf>
    <xf numFmtId="0" fontId="9" fillId="0" borderId="0" xfId="0" applyFont="1" applyAlignment="1">
      <alignment vertical="center" wrapText="1"/>
    </xf>
    <xf numFmtId="0" fontId="9" fillId="0" borderId="0" xfId="2" applyFont="1" applyAlignment="1">
      <alignment vertical="center"/>
    </xf>
    <xf numFmtId="165" fontId="9" fillId="0" borderId="0" xfId="2" applyNumberFormat="1" applyFont="1" applyAlignment="1">
      <alignment vertical="center"/>
    </xf>
    <xf numFmtId="165" fontId="9" fillId="0" borderId="0" xfId="0" applyNumberFormat="1" applyFont="1" applyAlignment="1">
      <alignment vertical="center"/>
    </xf>
    <xf numFmtId="15" fontId="9" fillId="0" borderId="0" xfId="0" applyNumberFormat="1" applyFont="1" applyAlignment="1">
      <alignment vertical="center" wrapText="1"/>
    </xf>
    <xf numFmtId="0" fontId="9" fillId="0" borderId="0" xfId="0" applyFont="1" applyAlignment="1">
      <alignment horizontal="center" vertical="center" wrapText="1"/>
    </xf>
    <xf numFmtId="2" fontId="9" fillId="0" borderId="0" xfId="1" applyNumberFormat="1" applyFont="1" applyFill="1" applyAlignment="1">
      <alignment vertical="center"/>
    </xf>
    <xf numFmtId="3" fontId="9" fillId="0" borderId="0" xfId="0" applyNumberFormat="1" applyFont="1" applyAlignment="1">
      <alignment horizontal="center" vertical="center" wrapText="1"/>
    </xf>
    <xf numFmtId="0" fontId="16" fillId="0" borderId="0" xfId="0" applyFont="1" applyAlignment="1">
      <alignment vertical="center"/>
    </xf>
    <xf numFmtId="0" fontId="3" fillId="0" borderId="17" xfId="0" applyFont="1" applyBorder="1" applyAlignment="1">
      <alignmen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center" wrapText="1"/>
    </xf>
    <xf numFmtId="0" fontId="9" fillId="0" borderId="8" xfId="0" applyFont="1" applyBorder="1"/>
    <xf numFmtId="0" fontId="12" fillId="0" borderId="9" xfId="0" applyFont="1" applyBorder="1" applyAlignment="1">
      <alignment horizontal="left"/>
    </xf>
    <xf numFmtId="0" fontId="12" fillId="0" borderId="9" xfId="0" applyFont="1" applyBorder="1" applyAlignment="1">
      <alignment horizontal="center"/>
    </xf>
    <xf numFmtId="0" fontId="14" fillId="0" borderId="10" xfId="0" applyFont="1" applyBorder="1" applyAlignment="1">
      <alignment vertical="center"/>
    </xf>
    <xf numFmtId="0" fontId="9" fillId="0" borderId="11" xfId="0" applyFont="1" applyBorder="1"/>
    <xf numFmtId="0" fontId="12" fillId="0" borderId="0" xfId="0" applyFont="1" applyAlignment="1">
      <alignment wrapText="1"/>
    </xf>
    <xf numFmtId="0" fontId="14" fillId="0" borderId="12" xfId="0" applyFont="1" applyBorder="1" applyAlignment="1">
      <alignment vertical="center"/>
    </xf>
    <xf numFmtId="0" fontId="9" fillId="0" borderId="13" xfId="0" applyFont="1" applyBorder="1"/>
    <xf numFmtId="0" fontId="14" fillId="0" borderId="14" xfId="0" applyFont="1" applyBorder="1" applyAlignment="1">
      <alignment wrapText="1"/>
    </xf>
    <xf numFmtId="0" fontId="9" fillId="0" borderId="14" xfId="0" applyFont="1" applyBorder="1" applyAlignment="1">
      <alignment vertical="top"/>
    </xf>
    <xf numFmtId="0" fontId="14" fillId="0" borderId="15" xfId="0" applyFont="1" applyBorder="1" applyAlignment="1">
      <alignment horizontal="right"/>
    </xf>
    <xf numFmtId="0" fontId="12" fillId="0" borderId="16" xfId="0" applyFont="1" applyBorder="1" applyAlignment="1">
      <alignment wrapText="1"/>
    </xf>
    <xf numFmtId="0" fontId="12" fillId="0" borderId="16" xfId="0" applyFont="1" applyBorder="1" applyAlignment="1">
      <alignment horizontal="center" wrapText="1"/>
    </xf>
    <xf numFmtId="0" fontId="12" fillId="0" borderId="25" xfId="0" applyFont="1" applyBorder="1" applyAlignment="1">
      <alignment horizontal="center" wrapText="1"/>
    </xf>
    <xf numFmtId="0" fontId="12" fillId="0" borderId="16" xfId="0" applyFont="1" applyBorder="1" applyAlignment="1">
      <alignment horizontal="center"/>
    </xf>
    <xf numFmtId="0" fontId="15" fillId="0" borderId="26" xfId="0" applyFont="1" applyBorder="1"/>
    <xf numFmtId="0" fontId="15" fillId="0" borderId="27" xfId="0" applyFont="1" applyBorder="1" applyAlignment="1">
      <alignment horizontal="center"/>
    </xf>
    <xf numFmtId="0" fontId="15" fillId="0" borderId="28" xfId="0" applyFont="1" applyBorder="1"/>
    <xf numFmtId="167" fontId="9" fillId="0" borderId="19" xfId="0" applyNumberFormat="1" applyFont="1" applyBorder="1" applyAlignment="1">
      <alignment horizontal="left"/>
    </xf>
    <xf numFmtId="0" fontId="9" fillId="0" borderId="20" xfId="0" applyFont="1" applyBorder="1" applyAlignment="1">
      <alignment horizontal="center"/>
    </xf>
    <xf numFmtId="165" fontId="9" fillId="0" borderId="20" xfId="0" applyNumberFormat="1" applyFont="1" applyBorder="1" applyAlignment="1">
      <alignment horizontal="center"/>
    </xf>
    <xf numFmtId="2" fontId="9" fillId="0" borderId="20" xfId="0" applyNumberFormat="1" applyFont="1" applyBorder="1" applyAlignment="1">
      <alignment horizontal="center"/>
    </xf>
    <xf numFmtId="3" fontId="9" fillId="0" borderId="20" xfId="0" applyNumberFormat="1" applyFont="1" applyBorder="1" applyAlignment="1">
      <alignment horizontal="center"/>
    </xf>
    <xf numFmtId="167" fontId="9" fillId="0" borderId="21" xfId="0" applyNumberFormat="1" applyFont="1" applyBorder="1" applyAlignment="1">
      <alignment horizontal="left"/>
    </xf>
    <xf numFmtId="0" fontId="9" fillId="0" borderId="22" xfId="0" applyFont="1" applyBorder="1" applyAlignment="1">
      <alignment horizontal="center"/>
    </xf>
    <xf numFmtId="165" fontId="9" fillId="0" borderId="22" xfId="0" applyNumberFormat="1" applyFont="1" applyBorder="1" applyAlignment="1">
      <alignment horizontal="center"/>
    </xf>
    <xf numFmtId="2" fontId="9" fillId="0" borderId="22" xfId="0" applyNumberFormat="1" applyFont="1" applyBorder="1" applyAlignment="1">
      <alignment horizontal="center"/>
    </xf>
    <xf numFmtId="3" fontId="9" fillId="0" borderId="22" xfId="0" applyNumberFormat="1" applyFont="1" applyBorder="1" applyAlignment="1">
      <alignment horizontal="center"/>
    </xf>
    <xf numFmtId="167" fontId="9" fillId="0" borderId="21" xfId="0" applyNumberFormat="1" applyFont="1" applyBorder="1" applyAlignment="1">
      <alignment horizontal="left" wrapText="1"/>
    </xf>
    <xf numFmtId="167" fontId="9" fillId="0" borderId="23" xfId="0" applyNumberFormat="1" applyFont="1" applyBorder="1" applyAlignment="1">
      <alignment horizontal="left" wrapText="1"/>
    </xf>
    <xf numFmtId="0" fontId="9" fillId="0" borderId="24" xfId="0" applyFont="1" applyBorder="1" applyAlignment="1">
      <alignment horizontal="center"/>
    </xf>
    <xf numFmtId="165" fontId="9" fillId="0" borderId="24" xfId="0" applyNumberFormat="1" applyFont="1" applyBorder="1" applyAlignment="1">
      <alignment horizontal="center"/>
    </xf>
    <xf numFmtId="2" fontId="9" fillId="0" borderId="24" xfId="0" applyNumberFormat="1" applyFont="1" applyBorder="1" applyAlignment="1">
      <alignment horizontal="center"/>
    </xf>
    <xf numFmtId="3" fontId="9" fillId="0" borderId="24" xfId="0" applyNumberFormat="1" applyFont="1" applyBorder="1" applyAlignment="1">
      <alignment horizontal="center"/>
    </xf>
    <xf numFmtId="167" fontId="9" fillId="0" borderId="19" xfId="0" applyNumberFormat="1" applyFont="1" applyBorder="1" applyAlignment="1">
      <alignment horizontal="left" wrapText="1"/>
    </xf>
    <xf numFmtId="0" fontId="0" fillId="0" borderId="0" xfId="0" applyAlignment="1">
      <alignment vertical="top"/>
    </xf>
    <xf numFmtId="0" fontId="0" fillId="0" borderId="3" xfId="0" applyBorder="1" applyAlignment="1">
      <alignment vertical="top" wrapText="1"/>
    </xf>
    <xf numFmtId="0" fontId="4" fillId="0" borderId="0" xfId="0" applyFont="1"/>
    <xf numFmtId="0" fontId="22" fillId="0" borderId="0" xfId="0" applyFont="1"/>
    <xf numFmtId="0" fontId="25" fillId="0" borderId="0" xfId="0" applyFont="1"/>
    <xf numFmtId="0" fontId="2" fillId="0" borderId="3" xfId="0" applyFont="1" applyBorder="1" applyAlignment="1">
      <alignment vertical="center"/>
    </xf>
    <xf numFmtId="0" fontId="0" fillId="0" borderId="3" xfId="0" applyBorder="1" applyAlignment="1">
      <alignment vertical="center"/>
    </xf>
    <xf numFmtId="0" fontId="0" fillId="4" borderId="3" xfId="0"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2" fillId="0" borderId="7" xfId="0" applyFont="1" applyBorder="1" applyAlignment="1">
      <alignment vertical="center"/>
    </xf>
    <xf numFmtId="0" fontId="2" fillId="0" borderId="31" xfId="0" applyFont="1" applyBorder="1" applyAlignment="1">
      <alignment vertical="center"/>
    </xf>
    <xf numFmtId="0" fontId="28" fillId="0" borderId="0" xfId="0" applyFont="1" applyAlignment="1">
      <alignment vertical="center"/>
    </xf>
    <xf numFmtId="2" fontId="2" fillId="0" borderId="1" xfId="0" applyNumberFormat="1" applyFont="1" applyBorder="1" applyAlignment="1">
      <alignment vertical="center"/>
    </xf>
    <xf numFmtId="2" fontId="2" fillId="0" borderId="0" xfId="0" applyNumberFormat="1" applyFont="1" applyAlignment="1">
      <alignment vertical="center"/>
    </xf>
    <xf numFmtId="2" fontId="9" fillId="0" borderId="0" xfId="1" applyNumberFormat="1" applyFont="1" applyAlignment="1">
      <alignment vertical="center"/>
    </xf>
    <xf numFmtId="2" fontId="12" fillId="0" borderId="1" xfId="0" applyNumberFormat="1" applyFont="1" applyBorder="1" applyAlignment="1">
      <alignment vertical="center"/>
    </xf>
    <xf numFmtId="2" fontId="12" fillId="0" borderId="0" xfId="1" applyNumberFormat="1" applyFont="1" applyAlignment="1">
      <alignment vertical="center"/>
    </xf>
    <xf numFmtId="2" fontId="12" fillId="0" borderId="2" xfId="0" applyNumberFormat="1" applyFont="1" applyBorder="1" applyAlignment="1">
      <alignment vertical="center"/>
    </xf>
    <xf numFmtId="2" fontId="11" fillId="0" borderId="0" xfId="0" applyNumberFormat="1" applyFont="1" applyAlignment="1">
      <alignment vertical="center"/>
    </xf>
    <xf numFmtId="2" fontId="12" fillId="0" borderId="0" xfId="0" applyNumberFormat="1" applyFont="1" applyAlignment="1">
      <alignment vertical="center"/>
    </xf>
    <xf numFmtId="2" fontId="12" fillId="0" borderId="0" xfId="0" applyNumberFormat="1" applyFont="1" applyAlignment="1">
      <alignment horizontal="right" vertical="center"/>
    </xf>
    <xf numFmtId="2" fontId="0" fillId="0" borderId="0" xfId="0" applyNumberFormat="1" applyAlignment="1">
      <alignment vertical="center"/>
    </xf>
    <xf numFmtId="2" fontId="2" fillId="0" borderId="0" xfId="0" applyNumberFormat="1" applyFont="1" applyAlignment="1">
      <alignment horizontal="right" vertical="center"/>
    </xf>
    <xf numFmtId="0" fontId="29" fillId="0" borderId="0" xfId="0" applyFont="1" applyAlignment="1">
      <alignment vertical="center"/>
    </xf>
    <xf numFmtId="2" fontId="0" fillId="0" borderId="0" xfId="1" applyNumberFormat="1" applyFont="1" applyFill="1" applyAlignment="1">
      <alignment vertical="center"/>
    </xf>
    <xf numFmtId="2" fontId="2" fillId="0" borderId="0" xfId="1" applyNumberFormat="1" applyFont="1" applyAlignment="1">
      <alignment vertical="center"/>
    </xf>
    <xf numFmtId="2" fontId="2" fillId="0" borderId="2" xfId="0" applyNumberFormat="1" applyFont="1" applyBorder="1" applyAlignment="1">
      <alignment vertical="center"/>
    </xf>
    <xf numFmtId="2" fontId="2" fillId="0" borderId="7" xfId="0" applyNumberFormat="1" applyFont="1" applyBorder="1" applyAlignment="1">
      <alignment vertical="center"/>
    </xf>
    <xf numFmtId="2" fontId="2" fillId="0" borderId="31" xfId="0" applyNumberFormat="1" applyFont="1" applyBorder="1" applyAlignment="1">
      <alignment vertical="center"/>
    </xf>
    <xf numFmtId="0" fontId="0" fillId="0" borderId="7" xfId="0" applyBorder="1" applyAlignment="1">
      <alignment vertical="center"/>
    </xf>
    <xf numFmtId="2" fontId="9" fillId="0" borderId="7" xfId="1" applyNumberFormat="1" applyFont="1" applyBorder="1" applyAlignment="1">
      <alignment vertical="center"/>
    </xf>
    <xf numFmtId="0" fontId="30" fillId="0" borderId="0" xfId="0" applyFont="1"/>
    <xf numFmtId="2" fontId="9" fillId="0" borderId="0" xfId="1" applyNumberFormat="1" applyFont="1" applyBorder="1" applyAlignment="1">
      <alignment vertical="center"/>
    </xf>
    <xf numFmtId="2" fontId="2" fillId="0" borderId="1" xfId="1" applyNumberFormat="1" applyFont="1" applyBorder="1" applyAlignment="1">
      <alignment vertical="center"/>
    </xf>
    <xf numFmtId="0" fontId="31" fillId="0" borderId="0" xfId="0" applyFont="1" applyAlignment="1">
      <alignment vertical="center"/>
    </xf>
    <xf numFmtId="9" fontId="2" fillId="0" borderId="3" xfId="0" applyNumberFormat="1" applyFont="1" applyBorder="1" applyAlignment="1">
      <alignment horizontal="center" vertical="center"/>
    </xf>
    <xf numFmtId="0" fontId="9" fillId="0" borderId="7" xfId="0" applyFont="1" applyBorder="1" applyAlignment="1">
      <alignment vertical="center"/>
    </xf>
    <xf numFmtId="2" fontId="9" fillId="0" borderId="7" xfId="1" applyNumberFormat="1" applyFont="1" applyFill="1" applyBorder="1" applyAlignment="1">
      <alignment vertical="center"/>
    </xf>
    <xf numFmtId="0" fontId="32" fillId="0" borderId="0" xfId="0" applyFont="1"/>
    <xf numFmtId="0" fontId="32" fillId="0" borderId="0" xfId="0" applyFont="1" applyAlignment="1">
      <alignment horizontal="right"/>
    </xf>
    <xf numFmtId="2" fontId="9" fillId="0" borderId="0" xfId="1" applyNumberFormat="1" applyFont="1" applyFill="1" applyBorder="1" applyAlignment="1">
      <alignment vertical="center"/>
    </xf>
    <xf numFmtId="0" fontId="33" fillId="0" borderId="18" xfId="0" applyFont="1" applyBorder="1" applyAlignment="1">
      <alignment horizontal="center" vertical="center" wrapText="1"/>
    </xf>
    <xf numFmtId="0" fontId="26" fillId="0" borderId="1" xfId="0" applyFont="1" applyBorder="1" applyAlignment="1">
      <alignment horizontal="center" vertical="center"/>
    </xf>
    <xf numFmtId="0" fontId="26" fillId="0" borderId="30"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center" wrapText="1"/>
    </xf>
    <xf numFmtId="0" fontId="26" fillId="0" borderId="29" xfId="0" applyFont="1" applyBorder="1" applyAlignment="1">
      <alignment horizontal="left" vertical="center"/>
    </xf>
    <xf numFmtId="0" fontId="35" fillId="0" borderId="29" xfId="0" applyFont="1" applyBorder="1" applyAlignment="1">
      <alignment horizontal="left" vertical="center"/>
    </xf>
    <xf numFmtId="0" fontId="27" fillId="0" borderId="1" xfId="0" applyFont="1" applyBorder="1" applyAlignment="1">
      <alignment horizontal="center" vertical="center"/>
    </xf>
    <xf numFmtId="0" fontId="27" fillId="0" borderId="30" xfId="0" applyFont="1" applyBorder="1" applyAlignment="1">
      <alignment horizontal="center" vertical="center"/>
    </xf>
    <xf numFmtId="0" fontId="0" fillId="0" borderId="7" xfId="0" applyBorder="1" applyAlignment="1">
      <alignment vertical="center" wrapText="1"/>
    </xf>
    <xf numFmtId="0" fontId="36" fillId="0" borderId="0" xfId="0" applyFont="1" applyAlignment="1">
      <alignment vertical="center"/>
    </xf>
    <xf numFmtId="0" fontId="38" fillId="0" borderId="1" xfId="0" applyFont="1" applyBorder="1" applyAlignment="1">
      <alignment horizontal="left" vertical="center"/>
    </xf>
    <xf numFmtId="10" fontId="9" fillId="0" borderId="3" xfId="0" applyNumberFormat="1" applyFont="1" applyBorder="1" applyAlignment="1">
      <alignment horizontal="center" vertical="center" wrapText="1"/>
    </xf>
    <xf numFmtId="2" fontId="0" fillId="0" borderId="0" xfId="0" applyNumberFormat="1" applyAlignment="1">
      <alignment horizontal="right" vertical="center"/>
    </xf>
    <xf numFmtId="168" fontId="0" fillId="0" borderId="3" xfId="0" applyNumberFormat="1" applyBorder="1" applyAlignment="1">
      <alignment horizontal="center" vertical="center"/>
    </xf>
    <xf numFmtId="10" fontId="7" fillId="0" borderId="0" xfId="1" applyNumberFormat="1" applyFont="1" applyFill="1" applyAlignment="1">
      <alignment vertical="center"/>
    </xf>
    <xf numFmtId="10" fontId="9" fillId="0" borderId="0" xfId="0" applyNumberFormat="1" applyFont="1" applyAlignment="1">
      <alignment horizontal="left" vertical="center" indent="1"/>
    </xf>
    <xf numFmtId="2" fontId="12" fillId="0" borderId="1" xfId="0" applyNumberFormat="1" applyFont="1" applyBorder="1" applyAlignment="1">
      <alignment horizontal="right" vertical="center"/>
    </xf>
    <xf numFmtId="2" fontId="0" fillId="0" borderId="0" xfId="1" applyNumberFormat="1" applyFont="1" applyBorder="1" applyAlignment="1">
      <alignment vertical="center"/>
    </xf>
    <xf numFmtId="165" fontId="0" fillId="0" borderId="0" xfId="1" applyNumberFormat="1" applyFont="1" applyBorder="1" applyAlignment="1">
      <alignment vertical="center"/>
    </xf>
    <xf numFmtId="0" fontId="18" fillId="0" borderId="0" xfId="0" applyFont="1"/>
    <xf numFmtId="0" fontId="18" fillId="0" borderId="7" xfId="0" applyFont="1" applyBorder="1" applyAlignment="1">
      <alignment horizontal="right" vertical="center"/>
    </xf>
    <xf numFmtId="0" fontId="18" fillId="0" borderId="7" xfId="0" applyFont="1" applyBorder="1" applyAlignment="1">
      <alignment vertical="center"/>
    </xf>
    <xf numFmtId="0" fontId="0" fillId="0" borderId="7" xfId="0" applyBorder="1"/>
    <xf numFmtId="0" fontId="23" fillId="0" borderId="7" xfId="0" applyFont="1" applyBorder="1" applyAlignment="1">
      <alignment vertical="center" wrapText="1"/>
    </xf>
    <xf numFmtId="0" fontId="24" fillId="0" borderId="7" xfId="0" applyFont="1" applyBorder="1" applyAlignment="1">
      <alignment vertical="center" wrapText="1"/>
    </xf>
    <xf numFmtId="0" fontId="0" fillId="0" borderId="0" xfId="0" applyAlignment="1">
      <alignment horizontal="left"/>
    </xf>
    <xf numFmtId="0" fontId="0" fillId="0" borderId="0" xfId="0" applyAlignment="1">
      <alignment horizontal="center" vertical="top"/>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0" fillId="0" borderId="34" xfId="0" applyBorder="1"/>
    <xf numFmtId="0" fontId="0" fillId="0" borderId="35" xfId="0" applyBorder="1"/>
    <xf numFmtId="0" fontId="0" fillId="0" borderId="0" xfId="0" applyAlignment="1" applyProtection="1">
      <alignment vertical="center"/>
      <protection locked="0"/>
    </xf>
    <xf numFmtId="0" fontId="2" fillId="4" borderId="32" xfId="0" applyFont="1" applyFill="1" applyBorder="1" applyAlignment="1">
      <alignment vertical="center"/>
    </xf>
    <xf numFmtId="0" fontId="0" fillId="4" borderId="7" xfId="0" applyFill="1" applyBorder="1" applyAlignment="1">
      <alignment vertical="center"/>
    </xf>
    <xf numFmtId="0" fontId="18" fillId="4" borderId="7" xfId="0" applyFont="1" applyFill="1" applyBorder="1" applyAlignment="1">
      <alignment horizontal="right" vertical="center"/>
    </xf>
    <xf numFmtId="0" fontId="0" fillId="0" borderId="34" xfId="0" applyBorder="1" applyAlignment="1">
      <alignment horizontal="left" vertical="center" wrapText="1"/>
    </xf>
    <xf numFmtId="0" fontId="2" fillId="0" borderId="37" xfId="0" applyFont="1" applyBorder="1" applyAlignment="1">
      <alignment horizontal="center" vertical="center"/>
    </xf>
    <xf numFmtId="0" fontId="0" fillId="0" borderId="36" xfId="0" applyBorder="1"/>
    <xf numFmtId="0" fontId="0" fillId="0" borderId="37" xfId="0" applyBorder="1"/>
    <xf numFmtId="0" fontId="0" fillId="0" borderId="38" xfId="0" applyBorder="1"/>
    <xf numFmtId="0" fontId="19" fillId="0" borderId="34" xfId="0" applyFont="1" applyBorder="1" applyAlignment="1">
      <alignment vertical="center"/>
    </xf>
    <xf numFmtId="0" fontId="2" fillId="0" borderId="37" xfId="0" applyFont="1" applyBorder="1" applyAlignment="1">
      <alignment horizontal="center"/>
    </xf>
    <xf numFmtId="0" fontId="2" fillId="4" borderId="29" xfId="0" applyFont="1" applyFill="1" applyBorder="1" applyAlignment="1">
      <alignment vertical="center"/>
    </xf>
    <xf numFmtId="0" fontId="0" fillId="4" borderId="1" xfId="0" applyFill="1" applyBorder="1" applyAlignment="1">
      <alignment vertical="center"/>
    </xf>
    <xf numFmtId="0" fontId="18" fillId="4" borderId="1" xfId="0" applyFont="1" applyFill="1" applyBorder="1" applyAlignment="1">
      <alignment horizontal="right" vertical="center"/>
    </xf>
    <xf numFmtId="0" fontId="9" fillId="0" borderId="34" xfId="0" applyFont="1" applyBorder="1"/>
    <xf numFmtId="0" fontId="18" fillId="0" borderId="34" xfId="0" applyFont="1" applyBorder="1" applyAlignment="1">
      <alignment vertical="center"/>
    </xf>
    <xf numFmtId="0" fontId="18" fillId="0" borderId="0" xfId="0" applyFont="1" applyAlignment="1">
      <alignment vertical="center"/>
    </xf>
    <xf numFmtId="0" fontId="2" fillId="0" borderId="34" xfId="0" applyFont="1" applyBorder="1" applyAlignment="1">
      <alignment vertical="center"/>
    </xf>
    <xf numFmtId="0" fontId="18" fillId="0" borderId="0" xfId="0" applyFont="1" applyAlignment="1">
      <alignment horizontal="right" vertical="center"/>
    </xf>
    <xf numFmtId="0" fontId="4" fillId="0" borderId="34" xfId="0" applyFont="1" applyBorder="1" applyAlignment="1">
      <alignment vertical="center"/>
    </xf>
    <xf numFmtId="0" fontId="0" fillId="0" borderId="35" xfId="0" applyBorder="1" applyAlignment="1">
      <alignment vertical="center" wrapText="1"/>
    </xf>
    <xf numFmtId="0" fontId="39" fillId="0" borderId="0" xfId="0" applyFont="1" applyAlignment="1">
      <alignment vertical="center" wrapText="1"/>
    </xf>
    <xf numFmtId="0" fontId="0" fillId="0" borderId="34" xfId="0" applyBorder="1" applyAlignment="1">
      <alignment vertical="center" wrapText="1"/>
    </xf>
    <xf numFmtId="0" fontId="39" fillId="0" borderId="34" xfId="0" applyFont="1" applyBorder="1" applyAlignment="1">
      <alignment vertical="center" wrapText="1"/>
    </xf>
    <xf numFmtId="0" fontId="39" fillId="0" borderId="35" xfId="0" applyFont="1" applyBorder="1" applyAlignment="1">
      <alignment vertical="center" wrapText="1"/>
    </xf>
    <xf numFmtId="0" fontId="18" fillId="0" borderId="35" xfId="0" applyFont="1" applyBorder="1" applyAlignment="1">
      <alignment horizontal="right" vertical="center"/>
    </xf>
    <xf numFmtId="0" fontId="2" fillId="0" borderId="38" xfId="0" applyFont="1" applyBorder="1" applyAlignment="1">
      <alignment horizontal="center"/>
    </xf>
    <xf numFmtId="0" fontId="18" fillId="4" borderId="30" xfId="0" applyFont="1" applyFill="1" applyBorder="1" applyAlignment="1">
      <alignment horizontal="right" vertical="center"/>
    </xf>
    <xf numFmtId="0" fontId="20" fillId="0" borderId="0" xfId="0" applyFont="1" applyAlignment="1">
      <alignment vertical="center"/>
    </xf>
    <xf numFmtId="0" fontId="18" fillId="0" borderId="32" xfId="0" applyFont="1" applyBorder="1" applyAlignment="1">
      <alignment vertical="center"/>
    </xf>
    <xf numFmtId="0" fontId="18" fillId="0" borderId="33" xfId="0" applyFont="1" applyBorder="1" applyAlignment="1">
      <alignment horizontal="right" vertical="center"/>
    </xf>
    <xf numFmtId="0" fontId="2" fillId="0" borderId="32" xfId="0" applyFont="1" applyBorder="1" applyAlignment="1">
      <alignment vertical="center"/>
    </xf>
    <xf numFmtId="0" fontId="23" fillId="0" borderId="0" xfId="0" applyFont="1" applyAlignment="1">
      <alignment vertical="center" wrapText="1"/>
    </xf>
    <xf numFmtId="0" fontId="24" fillId="0" borderId="0" xfId="0" applyFont="1" applyAlignment="1">
      <alignment vertical="center" wrapText="1"/>
    </xf>
    <xf numFmtId="0" fontId="20" fillId="0" borderId="35" xfId="0" applyFont="1" applyBorder="1" applyAlignment="1">
      <alignment vertical="center"/>
    </xf>
    <xf numFmtId="0" fontId="0" fillId="0" borderId="33" xfId="0" applyBorder="1"/>
    <xf numFmtId="0" fontId="0" fillId="0" borderId="32" xfId="0" applyBorder="1"/>
    <xf numFmtId="0" fontId="9" fillId="0" borderId="0" xfId="0" applyFont="1" applyAlignment="1">
      <alignment vertical="top"/>
    </xf>
    <xf numFmtId="0" fontId="40" fillId="0" borderId="0" xfId="0" applyFont="1" applyAlignment="1">
      <alignment vertical="center"/>
    </xf>
    <xf numFmtId="0" fontId="13" fillId="7" borderId="3" xfId="0" applyFont="1" applyFill="1" applyBorder="1" applyAlignment="1">
      <alignment horizontal="center" vertical="center"/>
    </xf>
    <xf numFmtId="164" fontId="13" fillId="7" borderId="3" xfId="0" applyNumberFormat="1" applyFont="1" applyFill="1" applyBorder="1" applyAlignment="1">
      <alignment horizontal="center" vertical="center" wrapText="1"/>
    </xf>
    <xf numFmtId="0" fontId="37" fillId="0" borderId="39" xfId="0" applyFont="1" applyBorder="1" applyAlignment="1">
      <alignment horizontal="left" vertical="center"/>
    </xf>
    <xf numFmtId="164" fontId="37" fillId="0" borderId="39" xfId="0" applyNumberFormat="1" applyFont="1" applyBorder="1" applyAlignment="1">
      <alignment horizontal="right" vertical="center"/>
    </xf>
    <xf numFmtId="164" fontId="37" fillId="0" borderId="39" xfId="1" applyNumberFormat="1" applyFont="1" applyBorder="1" applyAlignment="1">
      <alignment vertical="center"/>
    </xf>
    <xf numFmtId="0" fontId="38" fillId="5" borderId="39" xfId="0" applyFont="1" applyFill="1" applyBorder="1" applyAlignment="1">
      <alignment horizontal="left" vertical="center"/>
    </xf>
    <xf numFmtId="0" fontId="37" fillId="5" borderId="39" xfId="0" applyFont="1" applyFill="1" applyBorder="1" applyAlignment="1">
      <alignment horizontal="left" vertical="center"/>
    </xf>
    <xf numFmtId="164" fontId="37" fillId="5" borderId="39" xfId="0" applyNumberFormat="1" applyFont="1" applyFill="1" applyBorder="1" applyAlignment="1">
      <alignment horizontal="right" vertical="center"/>
    </xf>
    <xf numFmtId="164" fontId="37" fillId="5" borderId="39" xfId="1" applyNumberFormat="1" applyFont="1" applyFill="1" applyBorder="1" applyAlignment="1">
      <alignment vertical="center"/>
    </xf>
    <xf numFmtId="0" fontId="38" fillId="0" borderId="39" xfId="0" applyFont="1" applyBorder="1" applyAlignment="1">
      <alignment horizontal="left" vertical="center"/>
    </xf>
    <xf numFmtId="164" fontId="38" fillId="0" borderId="3" xfId="0" applyNumberFormat="1" applyFont="1" applyBorder="1" applyAlignment="1">
      <alignment horizontal="right" vertical="center"/>
    </xf>
    <xf numFmtId="164" fontId="38" fillId="0" borderId="39" xfId="1" applyNumberFormat="1" applyFont="1" applyBorder="1" applyAlignment="1">
      <alignment vertical="center"/>
    </xf>
    <xf numFmtId="0" fontId="38" fillId="0" borderId="29" xfId="0" applyFont="1" applyBorder="1" applyAlignment="1">
      <alignment horizontal="left" vertical="center"/>
    </xf>
    <xf numFmtId="164" fontId="38" fillId="0" borderId="6" xfId="1" applyNumberFormat="1" applyFont="1" applyBorder="1" applyAlignment="1">
      <alignment vertical="center"/>
    </xf>
    <xf numFmtId="0" fontId="9" fillId="0" borderId="3" xfId="2" applyFont="1" applyBorder="1"/>
    <xf numFmtId="2" fontId="9" fillId="0" borderId="3" xfId="2" applyNumberFormat="1" applyFont="1" applyBorder="1" applyAlignment="1">
      <alignment horizontal="right"/>
    </xf>
    <xf numFmtId="10" fontId="9" fillId="0" borderId="3" xfId="1" applyNumberFormat="1" applyFont="1" applyFill="1" applyBorder="1" applyAlignment="1">
      <alignment horizontal="right"/>
    </xf>
    <xf numFmtId="0" fontId="13" fillId="7" borderId="3" xfId="0" applyFont="1" applyFill="1" applyBorder="1" applyAlignment="1">
      <alignment horizontal="left" vertical="center"/>
    </xf>
    <xf numFmtId="10" fontId="9" fillId="0" borderId="3" xfId="2" applyNumberFormat="1" applyFont="1" applyBorder="1"/>
    <xf numFmtId="164" fontId="38" fillId="0" borderId="0" xfId="1" applyNumberFormat="1" applyFont="1" applyBorder="1" applyAlignment="1">
      <alignment vertical="center"/>
    </xf>
    <xf numFmtId="0" fontId="14" fillId="6" borderId="3" xfId="0" applyFont="1" applyFill="1" applyBorder="1" applyAlignment="1">
      <alignment horizontal="left" vertical="center" wrapText="1"/>
    </xf>
    <xf numFmtId="2" fontId="9" fillId="0" borderId="0" xfId="0" applyNumberFormat="1" applyFont="1" applyAlignment="1">
      <alignment horizontal="right" vertical="center"/>
    </xf>
    <xf numFmtId="2" fontId="9" fillId="0" borderId="0" xfId="1" applyNumberFormat="1" applyFont="1" applyAlignment="1">
      <alignment horizontal="center" vertical="center"/>
    </xf>
    <xf numFmtId="2" fontId="2" fillId="0" borderId="0" xfId="0" applyNumberFormat="1" applyFont="1" applyAlignment="1">
      <alignment horizontal="center" vertical="center"/>
    </xf>
    <xf numFmtId="0" fontId="9" fillId="0" borderId="0" xfId="0" applyFont="1" applyAlignment="1">
      <alignment horizontal="right" vertical="center"/>
    </xf>
    <xf numFmtId="0" fontId="38" fillId="4" borderId="39" xfId="0" applyFont="1" applyFill="1" applyBorder="1" applyAlignment="1">
      <alignment horizontal="left" vertical="center"/>
    </xf>
    <xf numFmtId="0" fontId="37" fillId="4" borderId="39" xfId="0" applyFont="1" applyFill="1" applyBorder="1" applyAlignment="1">
      <alignment horizontal="left" vertical="center"/>
    </xf>
    <xf numFmtId="164" fontId="37" fillId="4" borderId="39" xfId="0" applyNumberFormat="1" applyFont="1" applyFill="1" applyBorder="1" applyAlignment="1">
      <alignment horizontal="right" vertical="center"/>
    </xf>
    <xf numFmtId="164" fontId="37" fillId="4" borderId="39" xfId="1" applyNumberFormat="1" applyFont="1" applyFill="1" applyBorder="1" applyAlignment="1">
      <alignment vertical="center"/>
    </xf>
    <xf numFmtId="164" fontId="37" fillId="0" borderId="3" xfId="0" applyNumberFormat="1" applyFont="1" applyBorder="1" applyAlignment="1">
      <alignment horizontal="right" vertical="center"/>
    </xf>
    <xf numFmtId="10" fontId="2" fillId="0" borderId="0" xfId="1" applyNumberFormat="1" applyFont="1" applyAlignment="1">
      <alignment vertical="center"/>
    </xf>
    <xf numFmtId="165" fontId="14" fillId="6" borderId="3" xfId="0" applyNumberFormat="1" applyFont="1" applyFill="1" applyBorder="1" applyAlignment="1">
      <alignment horizontal="center" vertical="center" wrapText="1"/>
    </xf>
    <xf numFmtId="165" fontId="9" fillId="0" borderId="3" xfId="0" applyNumberFormat="1" applyFont="1" applyBorder="1" applyAlignment="1">
      <alignment horizontal="center" vertical="center" wrapText="1"/>
    </xf>
    <xf numFmtId="0" fontId="0" fillId="0" borderId="0" xfId="0" applyAlignment="1">
      <alignment horizontal="right" vertical="center"/>
    </xf>
    <xf numFmtId="0" fontId="13" fillId="7" borderId="0" xfId="0" applyFont="1" applyFill="1" applyAlignment="1">
      <alignment horizontal="left" vertical="center"/>
    </xf>
    <xf numFmtId="0" fontId="13" fillId="7" borderId="0" xfId="0" applyFont="1" applyFill="1" applyAlignment="1">
      <alignment horizontal="center" vertical="center"/>
    </xf>
    <xf numFmtId="164" fontId="13" fillId="7" borderId="0" xfId="0" applyNumberFormat="1" applyFont="1" applyFill="1" applyAlignment="1">
      <alignment horizontal="center" vertical="center" wrapText="1"/>
    </xf>
    <xf numFmtId="2" fontId="9" fillId="0" borderId="3" xfId="0" applyNumberFormat="1" applyFont="1" applyBorder="1" applyAlignment="1">
      <alignment horizontal="center" vertical="center" wrapText="1"/>
    </xf>
    <xf numFmtId="0" fontId="0" fillId="0" borderId="0" xfId="0" applyAlignment="1">
      <alignment horizontal="left" vertical="center" wrapText="1"/>
    </xf>
    <xf numFmtId="0" fontId="5" fillId="3" borderId="0" xfId="0" applyFont="1" applyFill="1" applyAlignment="1">
      <alignment horizontal="center" vertical="center"/>
    </xf>
    <xf numFmtId="0" fontId="17" fillId="0" borderId="29" xfId="0" applyFont="1" applyBorder="1" applyAlignment="1">
      <alignment horizontal="left" vertical="center" wrapText="1"/>
    </xf>
    <xf numFmtId="0" fontId="17" fillId="0" borderId="1" xfId="0" applyFont="1" applyBorder="1" applyAlignment="1">
      <alignment horizontal="left" vertical="center" wrapText="1"/>
    </xf>
    <xf numFmtId="0" fontId="17" fillId="0" borderId="30" xfId="0" applyFont="1" applyBorder="1" applyAlignment="1">
      <alignment horizontal="left" vertical="center" wrapText="1"/>
    </xf>
    <xf numFmtId="0" fontId="6" fillId="2" borderId="0" xfId="0" applyFont="1" applyFill="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left"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18" fillId="4" borderId="29"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30" xfId="0" applyFont="1" applyFill="1" applyBorder="1" applyAlignment="1">
      <alignment horizontal="center" vertical="center"/>
    </xf>
    <xf numFmtId="0" fontId="0" fillId="0" borderId="34"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0" fillId="0" borderId="34" xfId="0" applyBorder="1" applyAlignment="1">
      <alignment horizontal="left" vertical="center" wrapText="1"/>
    </xf>
    <xf numFmtId="0" fontId="0" fillId="0" borderId="34" xfId="0" applyBorder="1" applyAlignment="1">
      <alignment horizontal="left" vertical="top" wrapText="1"/>
    </xf>
    <xf numFmtId="0" fontId="9" fillId="0" borderId="0" xfId="0" applyFont="1" applyAlignment="1">
      <alignment horizontal="left" vertical="top"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9" fillId="0" borderId="3" xfId="0" applyFont="1" applyBorder="1" applyAlignment="1">
      <alignment horizontal="center" vertical="center"/>
    </xf>
    <xf numFmtId="0" fontId="12" fillId="0" borderId="3" xfId="0" applyFont="1" applyBorder="1" applyAlignment="1">
      <alignment horizontal="center" vertical="center"/>
    </xf>
    <xf numFmtId="0" fontId="9" fillId="0" borderId="0" xfId="0" applyFont="1" applyAlignment="1">
      <alignment horizontal="left" vertical="center" wrapText="1"/>
    </xf>
    <xf numFmtId="0" fontId="0" fillId="0" borderId="34" xfId="0" applyBorder="1" applyAlignment="1">
      <alignment horizontal="center" vertical="center"/>
    </xf>
    <xf numFmtId="0" fontId="0" fillId="0" borderId="36" xfId="0" applyBorder="1" applyAlignment="1">
      <alignment horizontal="center" vertical="center" wrapText="1"/>
    </xf>
    <xf numFmtId="0" fontId="0" fillId="0" borderId="7" xfId="0" applyBorder="1" applyAlignment="1">
      <alignment horizontal="left" vertical="top" wrapText="1"/>
    </xf>
    <xf numFmtId="0" fontId="0" fillId="0" borderId="7" xfId="0"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26" fillId="0" borderId="29" xfId="0" applyFont="1" applyBorder="1" applyAlignment="1">
      <alignment horizontal="center" vertical="center"/>
    </xf>
    <xf numFmtId="0" fontId="26" fillId="0" borderId="1" xfId="0" applyFont="1" applyBorder="1" applyAlignment="1">
      <alignment horizontal="center" vertical="center"/>
    </xf>
    <xf numFmtId="0" fontId="26" fillId="0" borderId="30"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27" fillId="0" borderId="29" xfId="0" applyFont="1" applyBorder="1" applyAlignment="1">
      <alignment horizontal="center" vertical="center"/>
    </xf>
    <xf numFmtId="0" fontId="27" fillId="0" borderId="1" xfId="0" applyFont="1" applyBorder="1" applyAlignment="1">
      <alignment horizontal="center" vertical="center"/>
    </xf>
    <xf numFmtId="0" fontId="27" fillId="0" borderId="30" xfId="0" applyFont="1" applyBorder="1" applyAlignment="1">
      <alignment horizontal="center" vertical="center"/>
    </xf>
    <xf numFmtId="0" fontId="0" fillId="0" borderId="34" xfId="0" applyBorder="1" applyAlignment="1">
      <alignment horizontal="center" vertical="top"/>
    </xf>
    <xf numFmtId="0" fontId="0" fillId="0" borderId="0" xfId="0" applyAlignment="1">
      <alignment horizontal="center" vertical="top"/>
    </xf>
    <xf numFmtId="0" fontId="0" fillId="0" borderId="35" xfId="0" applyBorder="1" applyAlignment="1">
      <alignment horizontal="center" vertical="top"/>
    </xf>
    <xf numFmtId="0" fontId="34" fillId="0" borderId="26" xfId="0" applyFont="1" applyBorder="1" applyAlignment="1">
      <alignment horizontal="left" vertical="center" wrapText="1"/>
    </xf>
    <xf numFmtId="0" fontId="34" fillId="0" borderId="27" xfId="0" applyFont="1" applyBorder="1" applyAlignment="1">
      <alignment horizontal="left" vertical="center" wrapText="1"/>
    </xf>
    <xf numFmtId="0" fontId="34" fillId="0" borderId="28" xfId="0" applyFont="1" applyBorder="1" applyAlignment="1">
      <alignment horizontal="left" vertical="center" wrapText="1"/>
    </xf>
    <xf numFmtId="0" fontId="18" fillId="4" borderId="32"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3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8" fillId="0" borderId="0" xfId="0" applyFont="1" applyAlignment="1">
      <alignment vertical="center"/>
    </xf>
    <xf numFmtId="0" fontId="37" fillId="0" borderId="0" xfId="0" applyFont="1"/>
  </cellXfs>
  <cellStyles count="3">
    <cellStyle name="Normal" xfId="0" builtinId="0"/>
    <cellStyle name="Normal 2" xfId="2" xr:uid="{00000000-0005-0000-0000-00000100000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306917</xdr:colOff>
      <xdr:row>6</xdr:row>
      <xdr:rowOff>158750</xdr:rowOff>
    </xdr:from>
    <xdr:to>
      <xdr:col>6</xdr:col>
      <xdr:colOff>1194705</xdr:colOff>
      <xdr:row>11</xdr:row>
      <xdr:rowOff>613834</xdr:rowOff>
    </xdr:to>
    <xdr:pic>
      <xdr:nvPicPr>
        <xdr:cNvPr id="2" name="Picture 1">
          <a:extLst>
            <a:ext uri="{FF2B5EF4-FFF2-40B4-BE49-F238E27FC236}">
              <a16:creationId xmlns:a16="http://schemas.microsoft.com/office/drawing/2014/main" id="{DFEC95C8-7587-4827-9D33-E57A224E55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1084" y="1598083"/>
          <a:ext cx="3829954" cy="1778001"/>
        </a:xfrm>
        <a:prstGeom prst="rect">
          <a:avLst/>
        </a:prstGeom>
      </xdr:spPr>
    </xdr:pic>
    <xdr:clientData/>
  </xdr:twoCellAnchor>
  <xdr:twoCellAnchor editAs="oneCell">
    <xdr:from>
      <xdr:col>7</xdr:col>
      <xdr:colOff>137585</xdr:colOff>
      <xdr:row>7</xdr:row>
      <xdr:rowOff>1</xdr:rowOff>
    </xdr:from>
    <xdr:to>
      <xdr:col>10</xdr:col>
      <xdr:colOff>1063508</xdr:colOff>
      <xdr:row>11</xdr:row>
      <xdr:rowOff>603251</xdr:rowOff>
    </xdr:to>
    <xdr:pic>
      <xdr:nvPicPr>
        <xdr:cNvPr id="4" name="Picture 3">
          <a:extLst>
            <a:ext uri="{FF2B5EF4-FFF2-40B4-BE49-F238E27FC236}">
              <a16:creationId xmlns:a16="http://schemas.microsoft.com/office/drawing/2014/main" id="{6CF67924-1E3A-4D79-9AA4-EFE7943CBD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02" y="1651001"/>
          <a:ext cx="3698756"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137584</xdr:colOff>
      <xdr:row>5</xdr:row>
      <xdr:rowOff>158752</xdr:rowOff>
    </xdr:from>
    <xdr:to>
      <xdr:col>10</xdr:col>
      <xdr:colOff>1194704</xdr:colOff>
      <xdr:row>11</xdr:row>
      <xdr:rowOff>465669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167" y="1407585"/>
          <a:ext cx="3829954" cy="1778001"/>
        </a:xfrm>
        <a:prstGeom prst="rect">
          <a:avLst/>
        </a:prstGeom>
      </xdr:spPr>
    </xdr:pic>
    <xdr:clientData/>
  </xdr:twoCellAnchor>
  <xdr:twoCellAnchor editAs="oneCell">
    <xdr:from>
      <xdr:col>4</xdr:col>
      <xdr:colOff>243418</xdr:colOff>
      <xdr:row>5</xdr:row>
      <xdr:rowOff>148167</xdr:rowOff>
    </xdr:from>
    <xdr:to>
      <xdr:col>6</xdr:col>
      <xdr:colOff>720572</xdr:colOff>
      <xdr:row>11</xdr:row>
      <xdr:rowOff>455084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31001" y="1397000"/>
          <a:ext cx="3829954" cy="1778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73412</xdr:colOff>
      <xdr:row>5</xdr:row>
      <xdr:rowOff>141816</xdr:rowOff>
    </xdr:from>
    <xdr:to>
      <xdr:col>10</xdr:col>
      <xdr:colOff>1257533</xdr:colOff>
      <xdr:row>12</xdr:row>
      <xdr:rowOff>321733</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2912" y="1390649"/>
          <a:ext cx="3829954" cy="1778001"/>
        </a:xfrm>
        <a:prstGeom prst="rect">
          <a:avLst/>
        </a:prstGeom>
      </xdr:spPr>
    </xdr:pic>
    <xdr:clientData/>
  </xdr:twoCellAnchor>
  <xdr:twoCellAnchor editAs="oneCell">
    <xdr:from>
      <xdr:col>4</xdr:col>
      <xdr:colOff>63506</xdr:colOff>
      <xdr:row>5</xdr:row>
      <xdr:rowOff>127000</xdr:rowOff>
    </xdr:from>
    <xdr:to>
      <xdr:col>6</xdr:col>
      <xdr:colOff>1289960</xdr:colOff>
      <xdr:row>12</xdr:row>
      <xdr:rowOff>306917</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7756" y="1375833"/>
          <a:ext cx="3829954" cy="1778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52915</xdr:colOff>
      <xdr:row>5</xdr:row>
      <xdr:rowOff>86781</xdr:rowOff>
    </xdr:from>
    <xdr:to>
      <xdr:col>6</xdr:col>
      <xdr:colOff>1352781</xdr:colOff>
      <xdr:row>12</xdr:row>
      <xdr:rowOff>377118</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71165" y="1335614"/>
          <a:ext cx="4136199" cy="1920171"/>
        </a:xfrm>
        <a:prstGeom prst="rect">
          <a:avLst/>
        </a:prstGeom>
      </xdr:spPr>
    </xdr:pic>
    <xdr:clientData/>
  </xdr:twoCellAnchor>
  <xdr:twoCellAnchor editAs="oneCell">
    <xdr:from>
      <xdr:col>7</xdr:col>
      <xdr:colOff>92118</xdr:colOff>
      <xdr:row>6</xdr:row>
      <xdr:rowOff>10583</xdr:rowOff>
    </xdr:from>
    <xdr:to>
      <xdr:col>10</xdr:col>
      <xdr:colOff>1116029</xdr:colOff>
      <xdr:row>12</xdr:row>
      <xdr:rowOff>370416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64868" y="1449916"/>
          <a:ext cx="3881411" cy="17991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190500</xdr:colOff>
      <xdr:row>6</xdr:row>
      <xdr:rowOff>45261</xdr:rowOff>
    </xdr:from>
    <xdr:to>
      <xdr:col>10</xdr:col>
      <xdr:colOff>1088199</xdr:colOff>
      <xdr:row>11</xdr:row>
      <xdr:rowOff>547265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5000" y="1484594"/>
          <a:ext cx="4136199" cy="1920171"/>
        </a:xfrm>
        <a:prstGeom prst="rect">
          <a:avLst/>
        </a:prstGeom>
      </xdr:spPr>
    </xdr:pic>
    <xdr:clientData/>
  </xdr:twoCellAnchor>
  <xdr:twoCellAnchor editAs="oneCell">
    <xdr:from>
      <xdr:col>4</xdr:col>
      <xdr:colOff>124881</xdr:colOff>
      <xdr:row>6</xdr:row>
      <xdr:rowOff>60326</xdr:rowOff>
    </xdr:from>
    <xdr:to>
      <xdr:col>6</xdr:col>
      <xdr:colOff>1318913</xdr:colOff>
      <xdr:row>11</xdr:row>
      <xdr:rowOff>562330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7414" y="1491193"/>
          <a:ext cx="4208166" cy="18905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137584</xdr:colOff>
      <xdr:row>5</xdr:row>
      <xdr:rowOff>98176</xdr:rowOff>
    </xdr:from>
    <xdr:to>
      <xdr:col>10</xdr:col>
      <xdr:colOff>1035283</xdr:colOff>
      <xdr:row>11</xdr:row>
      <xdr:rowOff>335597</xdr:rowOff>
    </xdr:to>
    <xdr:pic>
      <xdr:nvPicPr>
        <xdr:cNvPr id="2" name="Picture 1">
          <a:extLst>
            <a:ext uri="{FF2B5EF4-FFF2-40B4-BE49-F238E27FC236}">
              <a16:creationId xmlns:a16="http://schemas.microsoft.com/office/drawing/2014/main" id="{87733B0D-ADE7-429D-9945-657C60F2F4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0751" y="1347009"/>
          <a:ext cx="4136199" cy="1920171"/>
        </a:xfrm>
        <a:prstGeom prst="rect">
          <a:avLst/>
        </a:prstGeom>
      </xdr:spPr>
    </xdr:pic>
    <xdr:clientData/>
  </xdr:twoCellAnchor>
  <xdr:twoCellAnchor editAs="oneCell">
    <xdr:from>
      <xdr:col>4</xdr:col>
      <xdr:colOff>116413</xdr:colOff>
      <xdr:row>5</xdr:row>
      <xdr:rowOff>97369</xdr:rowOff>
    </xdr:from>
    <xdr:to>
      <xdr:col>6</xdr:col>
      <xdr:colOff>1289279</xdr:colOff>
      <xdr:row>11</xdr:row>
      <xdr:rowOff>334790</xdr:rowOff>
    </xdr:to>
    <xdr:pic>
      <xdr:nvPicPr>
        <xdr:cNvPr id="3" name="Picture 2">
          <a:extLst>
            <a:ext uri="{FF2B5EF4-FFF2-40B4-BE49-F238E27FC236}">
              <a16:creationId xmlns:a16="http://schemas.microsoft.com/office/drawing/2014/main" id="{FB36D6E3-4D7F-4564-9B79-2AFB1A3FDD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4580" y="1346202"/>
          <a:ext cx="4136199" cy="19201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762000</xdr:colOff>
      <xdr:row>19</xdr:row>
      <xdr:rowOff>104774</xdr:rowOff>
    </xdr:from>
    <xdr:to>
      <xdr:col>2</xdr:col>
      <xdr:colOff>978000</xdr:colOff>
      <xdr:row>19</xdr:row>
      <xdr:rowOff>104775</xdr:rowOff>
    </xdr:to>
    <xdr:cxnSp macro="">
      <xdr:nvCxnSpPr>
        <xdr:cNvPr id="12" name="Straight Arrow Connector 11">
          <a:extLst>
            <a:ext uri="{FF2B5EF4-FFF2-40B4-BE49-F238E27FC236}">
              <a16:creationId xmlns:a16="http://schemas.microsoft.com/office/drawing/2014/main" id="{00000000-0008-0000-0500-00000C000000}"/>
            </a:ext>
          </a:extLst>
        </xdr:cNvPr>
        <xdr:cNvCxnSpPr/>
      </xdr:nvCxnSpPr>
      <xdr:spPr>
        <a:xfrm>
          <a:off x="2895600" y="4076699"/>
          <a:ext cx="216000"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1151731</xdr:colOff>
      <xdr:row>20</xdr:row>
      <xdr:rowOff>29370</xdr:rowOff>
    </xdr:from>
    <xdr:to>
      <xdr:col>2</xdr:col>
      <xdr:colOff>1153319</xdr:colOff>
      <xdr:row>20</xdr:row>
      <xdr:rowOff>173370</xdr:rowOff>
    </xdr:to>
    <xdr:cxnSp macro="">
      <xdr:nvCxnSpPr>
        <xdr:cNvPr id="13" name="Straight Arrow Connector 12">
          <a:extLst>
            <a:ext uri="{FF2B5EF4-FFF2-40B4-BE49-F238E27FC236}">
              <a16:creationId xmlns:a16="http://schemas.microsoft.com/office/drawing/2014/main" id="{00000000-0008-0000-0500-00000D000000}"/>
            </a:ext>
          </a:extLst>
        </xdr:cNvPr>
        <xdr:cNvCxnSpPr/>
      </xdr:nvCxnSpPr>
      <xdr:spPr>
        <a:xfrm rot="5400000">
          <a:off x="3214125" y="4263001"/>
          <a:ext cx="144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118531</xdr:colOff>
      <xdr:row>7</xdr:row>
      <xdr:rowOff>179914</xdr:rowOff>
    </xdr:from>
    <xdr:to>
      <xdr:col>10</xdr:col>
      <xdr:colOff>669924</xdr:colOff>
      <xdr:row>14</xdr:row>
      <xdr:rowOff>116414</xdr:rowOff>
    </xdr:to>
    <xdr:pic>
      <xdr:nvPicPr>
        <xdr:cNvPr id="8" name="Picture 8">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9864" y="1904997"/>
          <a:ext cx="3345393" cy="1534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296333</xdr:colOff>
      <xdr:row>7</xdr:row>
      <xdr:rowOff>169334</xdr:rowOff>
    </xdr:from>
    <xdr:to>
      <xdr:col>6</xdr:col>
      <xdr:colOff>1038226</xdr:colOff>
      <xdr:row>14</xdr:row>
      <xdr:rowOff>105834</xdr:rowOff>
    </xdr:to>
    <xdr:pic>
      <xdr:nvPicPr>
        <xdr:cNvPr id="2" name="Picture 8">
          <a:extLst>
            <a:ext uri="{FF2B5EF4-FFF2-40B4-BE49-F238E27FC236}">
              <a16:creationId xmlns:a16="http://schemas.microsoft.com/office/drawing/2014/main" id="{40B2AFB3-90AF-4263-A35F-732FA8B843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2416" y="1894417"/>
          <a:ext cx="3345393" cy="1534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762000</xdr:colOff>
      <xdr:row>18</xdr:row>
      <xdr:rowOff>104774</xdr:rowOff>
    </xdr:from>
    <xdr:to>
      <xdr:col>2</xdr:col>
      <xdr:colOff>978000</xdr:colOff>
      <xdr:row>18</xdr:row>
      <xdr:rowOff>104775</xdr:rowOff>
    </xdr:to>
    <xdr:cxnSp macro="">
      <xdr:nvCxnSpPr>
        <xdr:cNvPr id="4" name="Straight Arrow Connector 3">
          <a:extLst>
            <a:ext uri="{FF2B5EF4-FFF2-40B4-BE49-F238E27FC236}">
              <a16:creationId xmlns:a16="http://schemas.microsoft.com/office/drawing/2014/main" id="{00000000-0008-0000-0600-000004000000}"/>
            </a:ext>
          </a:extLst>
        </xdr:cNvPr>
        <xdr:cNvCxnSpPr/>
      </xdr:nvCxnSpPr>
      <xdr:spPr>
        <a:xfrm>
          <a:off x="2600325" y="4629149"/>
          <a:ext cx="216000"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1151731</xdr:colOff>
      <xdr:row>19</xdr:row>
      <xdr:rowOff>29370</xdr:rowOff>
    </xdr:from>
    <xdr:to>
      <xdr:col>2</xdr:col>
      <xdr:colOff>1153319</xdr:colOff>
      <xdr:row>19</xdr:row>
      <xdr:rowOff>173370</xdr:rowOff>
    </xdr:to>
    <xdr:cxnSp macro="">
      <xdr:nvCxnSpPr>
        <xdr:cNvPr id="5" name="Straight Arrow Connector 4">
          <a:extLst>
            <a:ext uri="{FF2B5EF4-FFF2-40B4-BE49-F238E27FC236}">
              <a16:creationId xmlns:a16="http://schemas.microsoft.com/office/drawing/2014/main" id="{00000000-0008-0000-0600-000005000000}"/>
            </a:ext>
          </a:extLst>
        </xdr:cNvPr>
        <xdr:cNvCxnSpPr/>
      </xdr:nvCxnSpPr>
      <xdr:spPr>
        <a:xfrm rot="5400000">
          <a:off x="2918850" y="4815451"/>
          <a:ext cx="144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412750</xdr:colOff>
      <xdr:row>5</xdr:row>
      <xdr:rowOff>169333</xdr:rowOff>
    </xdr:from>
    <xdr:to>
      <xdr:col>6</xdr:col>
      <xdr:colOff>1175809</xdr:colOff>
      <xdr:row>13</xdr:row>
      <xdr:rowOff>148167</xdr:rowOff>
    </xdr:to>
    <xdr:pic>
      <xdr:nvPicPr>
        <xdr:cNvPr id="6" name="Picture 8">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8833" y="1418166"/>
          <a:ext cx="3345393" cy="1534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152400</xdr:colOff>
      <xdr:row>5</xdr:row>
      <xdr:rowOff>148166</xdr:rowOff>
    </xdr:from>
    <xdr:to>
      <xdr:col>10</xdr:col>
      <xdr:colOff>703793</xdr:colOff>
      <xdr:row>13</xdr:row>
      <xdr:rowOff>127000</xdr:rowOff>
    </xdr:to>
    <xdr:pic>
      <xdr:nvPicPr>
        <xdr:cNvPr id="7" name="Picture 8">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01817" y="1396999"/>
          <a:ext cx="3345393" cy="15345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762000</xdr:colOff>
      <xdr:row>17</xdr:row>
      <xdr:rowOff>104774</xdr:rowOff>
    </xdr:from>
    <xdr:to>
      <xdr:col>2</xdr:col>
      <xdr:colOff>978000</xdr:colOff>
      <xdr:row>17</xdr:row>
      <xdr:rowOff>104775</xdr:rowOff>
    </xdr:to>
    <xdr:cxnSp macro="">
      <xdr:nvCxnSpPr>
        <xdr:cNvPr id="2" name="Straight Arrow Connector 1">
          <a:extLst>
            <a:ext uri="{FF2B5EF4-FFF2-40B4-BE49-F238E27FC236}">
              <a16:creationId xmlns:a16="http://schemas.microsoft.com/office/drawing/2014/main" id="{00000000-0008-0000-0700-000002000000}"/>
            </a:ext>
          </a:extLst>
        </xdr:cNvPr>
        <xdr:cNvCxnSpPr/>
      </xdr:nvCxnSpPr>
      <xdr:spPr>
        <a:xfrm>
          <a:off x="2667000" y="4629149"/>
          <a:ext cx="216000"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1151731</xdr:colOff>
      <xdr:row>18</xdr:row>
      <xdr:rowOff>29370</xdr:rowOff>
    </xdr:from>
    <xdr:to>
      <xdr:col>2</xdr:col>
      <xdr:colOff>1153319</xdr:colOff>
      <xdr:row>18</xdr:row>
      <xdr:rowOff>173370</xdr:rowOff>
    </xdr:to>
    <xdr:cxnSp macro="">
      <xdr:nvCxnSpPr>
        <xdr:cNvPr id="3" name="Straight Arrow Connector 2">
          <a:extLst>
            <a:ext uri="{FF2B5EF4-FFF2-40B4-BE49-F238E27FC236}">
              <a16:creationId xmlns:a16="http://schemas.microsoft.com/office/drawing/2014/main" id="{00000000-0008-0000-0700-000003000000}"/>
            </a:ext>
          </a:extLst>
        </xdr:cNvPr>
        <xdr:cNvCxnSpPr/>
      </xdr:nvCxnSpPr>
      <xdr:spPr>
        <a:xfrm rot="5400000">
          <a:off x="2985525" y="4815451"/>
          <a:ext cx="144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762000</xdr:colOff>
      <xdr:row>17</xdr:row>
      <xdr:rowOff>104774</xdr:rowOff>
    </xdr:from>
    <xdr:to>
      <xdr:col>2</xdr:col>
      <xdr:colOff>978000</xdr:colOff>
      <xdr:row>17</xdr:row>
      <xdr:rowOff>104775</xdr:rowOff>
    </xdr:to>
    <xdr:cxnSp macro="">
      <xdr:nvCxnSpPr>
        <xdr:cNvPr id="6" name="Straight Arrow Connector 5">
          <a:extLst>
            <a:ext uri="{FF2B5EF4-FFF2-40B4-BE49-F238E27FC236}">
              <a16:creationId xmlns:a16="http://schemas.microsoft.com/office/drawing/2014/main" id="{00000000-0008-0000-0700-000006000000}"/>
            </a:ext>
          </a:extLst>
        </xdr:cNvPr>
        <xdr:cNvCxnSpPr/>
      </xdr:nvCxnSpPr>
      <xdr:spPr>
        <a:xfrm>
          <a:off x="3848100" y="4171949"/>
          <a:ext cx="216000"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1151731</xdr:colOff>
      <xdr:row>18</xdr:row>
      <xdr:rowOff>29370</xdr:rowOff>
    </xdr:from>
    <xdr:to>
      <xdr:col>2</xdr:col>
      <xdr:colOff>1153319</xdr:colOff>
      <xdr:row>18</xdr:row>
      <xdr:rowOff>173370</xdr:rowOff>
    </xdr:to>
    <xdr:cxnSp macro="">
      <xdr:nvCxnSpPr>
        <xdr:cNvPr id="7" name="Straight Arrow Connector 6">
          <a:extLst>
            <a:ext uri="{FF2B5EF4-FFF2-40B4-BE49-F238E27FC236}">
              <a16:creationId xmlns:a16="http://schemas.microsoft.com/office/drawing/2014/main" id="{00000000-0008-0000-0700-000007000000}"/>
            </a:ext>
          </a:extLst>
        </xdr:cNvPr>
        <xdr:cNvCxnSpPr/>
      </xdr:nvCxnSpPr>
      <xdr:spPr>
        <a:xfrm rot="5400000">
          <a:off x="4166625" y="4358251"/>
          <a:ext cx="144000" cy="1588"/>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194441</xdr:colOff>
      <xdr:row>5</xdr:row>
      <xdr:rowOff>127003</xdr:rowOff>
    </xdr:from>
    <xdr:to>
      <xdr:col>10</xdr:col>
      <xdr:colOff>848785</xdr:colOff>
      <xdr:row>12</xdr:row>
      <xdr:rowOff>116419</xdr:rowOff>
    </xdr:to>
    <xdr:pic>
      <xdr:nvPicPr>
        <xdr:cNvPr id="8" name="Picture 1">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16858" y="1375836"/>
          <a:ext cx="3448344"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241007</xdr:colOff>
      <xdr:row>5</xdr:row>
      <xdr:rowOff>137586</xdr:rowOff>
    </xdr:from>
    <xdr:to>
      <xdr:col>6</xdr:col>
      <xdr:colOff>789518</xdr:colOff>
      <xdr:row>12</xdr:row>
      <xdr:rowOff>127002</xdr:rowOff>
    </xdr:to>
    <xdr:pic>
      <xdr:nvPicPr>
        <xdr:cNvPr id="9" name="Picture 1">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6007" y="1386419"/>
          <a:ext cx="3448344"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143"/>
  <sheetViews>
    <sheetView tabSelected="1" zoomScale="90" zoomScaleNormal="90" workbookViewId="0">
      <selection activeCell="B1" sqref="B1"/>
    </sheetView>
  </sheetViews>
  <sheetFormatPr defaultColWidth="9.140625" defaultRowHeight="15"/>
  <cols>
    <col min="1" max="1" width="2.140625" customWidth="1"/>
    <col min="2" max="2" width="29.28515625" customWidth="1"/>
    <col min="3" max="3" width="46" customWidth="1"/>
    <col min="4" max="4" width="16" customWidth="1"/>
    <col min="5" max="7" width="22" customWidth="1"/>
    <col min="8" max="8" width="20" customWidth="1"/>
    <col min="9" max="10" width="10.85546875" customWidth="1"/>
    <col min="11" max="11" width="19.5703125" customWidth="1"/>
  </cols>
  <sheetData>
    <row r="1" spans="2:11" ht="21">
      <c r="B1" s="163" t="s">
        <v>432</v>
      </c>
    </row>
    <row r="3" spans="2:11" ht="26.25">
      <c r="B3" s="262" t="s">
        <v>82</v>
      </c>
      <c r="C3" s="262"/>
      <c r="D3" s="262"/>
      <c r="E3" s="262"/>
      <c r="F3" s="262"/>
      <c r="G3" s="262"/>
      <c r="H3" s="262"/>
      <c r="I3" s="262"/>
      <c r="J3" s="262"/>
      <c r="K3" s="262"/>
    </row>
    <row r="4" spans="2:11" s="33" customFormat="1">
      <c r="B4" s="108"/>
      <c r="C4" s="109"/>
      <c r="D4" s="109"/>
      <c r="E4" s="109"/>
      <c r="F4" s="27"/>
      <c r="G4" s="27"/>
      <c r="H4" s="27"/>
      <c r="I4" s="27"/>
    </row>
    <row r="5" spans="2:11" s="9" customFormat="1" ht="21">
      <c r="B5" s="191"/>
      <c r="C5" s="192"/>
      <c r="D5" s="193"/>
      <c r="E5" s="273" t="s">
        <v>46</v>
      </c>
      <c r="F5" s="274"/>
      <c r="G5" s="275"/>
      <c r="H5" s="274" t="s">
        <v>49</v>
      </c>
      <c r="I5" s="274"/>
      <c r="J5" s="274"/>
      <c r="K5" s="275"/>
    </row>
    <row r="6" spans="2:11">
      <c r="B6" s="178"/>
      <c r="D6" s="7"/>
      <c r="E6" s="173"/>
      <c r="F6" s="9"/>
      <c r="G6" s="174"/>
      <c r="H6" s="9"/>
      <c r="I6" s="9"/>
      <c r="K6" s="179"/>
    </row>
    <row r="7" spans="2:11" ht="16.5" customHeight="1">
      <c r="B7" s="189" t="s">
        <v>19</v>
      </c>
      <c r="C7" s="7"/>
      <c r="D7" s="9"/>
      <c r="E7" s="173"/>
      <c r="F7" s="9"/>
      <c r="G7" s="174"/>
      <c r="H7" s="9"/>
      <c r="I7" s="9"/>
      <c r="K7" s="179"/>
    </row>
    <row r="8" spans="2:11" ht="15" customHeight="1">
      <c r="B8" s="173" t="s">
        <v>95</v>
      </c>
      <c r="C8" s="9"/>
      <c r="D8" s="9"/>
      <c r="E8" s="173"/>
      <c r="F8" s="9"/>
      <c r="G8" s="174"/>
      <c r="H8" s="9"/>
      <c r="I8" s="9"/>
      <c r="K8" s="179"/>
    </row>
    <row r="9" spans="2:11" ht="42.75" customHeight="1">
      <c r="B9" s="279" t="s">
        <v>235</v>
      </c>
      <c r="C9" s="257"/>
      <c r="D9" s="7"/>
      <c r="E9" s="173"/>
      <c r="F9" s="9"/>
      <c r="G9" s="174"/>
      <c r="H9" s="9"/>
      <c r="I9" s="9"/>
      <c r="K9" s="179"/>
    </row>
    <row r="10" spans="2:11">
      <c r="B10" s="173" t="s">
        <v>47</v>
      </c>
      <c r="C10" s="7"/>
      <c r="D10" s="9"/>
      <c r="E10" s="173"/>
      <c r="F10" s="9"/>
      <c r="G10" s="174"/>
      <c r="H10" s="9"/>
      <c r="I10" s="9"/>
      <c r="K10" s="179"/>
    </row>
    <row r="11" spans="2:11" ht="15" customHeight="1">
      <c r="B11" s="173"/>
      <c r="C11" s="9"/>
      <c r="D11" s="9"/>
      <c r="E11" s="173"/>
      <c r="F11" s="9"/>
      <c r="G11" s="174"/>
      <c r="H11" s="9"/>
      <c r="I11" s="9"/>
      <c r="K11" s="179"/>
    </row>
    <row r="12" spans="2:11" ht="57" customHeight="1">
      <c r="B12" s="280" t="s">
        <v>48</v>
      </c>
      <c r="C12" s="265"/>
      <c r="D12" s="9"/>
      <c r="E12" s="173"/>
      <c r="F12" s="9"/>
      <c r="G12" s="174"/>
      <c r="H12" s="9"/>
      <c r="I12" s="9"/>
      <c r="K12" s="179"/>
    </row>
    <row r="13" spans="2:11">
      <c r="B13" s="173"/>
      <c r="C13" s="9"/>
      <c r="E13" s="276" t="s">
        <v>40</v>
      </c>
      <c r="F13" s="277"/>
      <c r="G13" s="278"/>
      <c r="H13" s="269" t="s">
        <v>57</v>
      </c>
      <c r="I13" s="269"/>
      <c r="J13" s="269"/>
      <c r="K13" s="270"/>
    </row>
    <row r="14" spans="2:11" ht="32.25" customHeight="1">
      <c r="B14" s="175"/>
      <c r="C14" s="190"/>
      <c r="D14" s="190"/>
      <c r="E14" s="186"/>
      <c r="F14" s="187"/>
      <c r="G14" s="188"/>
      <c r="H14" s="271" t="s">
        <v>217</v>
      </c>
      <c r="I14" s="271"/>
      <c r="J14" s="271"/>
      <c r="K14" s="272"/>
    </row>
    <row r="15" spans="2:11">
      <c r="B15" s="1"/>
      <c r="C15" s="1"/>
      <c r="D15" s="1"/>
    </row>
    <row r="16" spans="2:11">
      <c r="B16" s="8" t="s">
        <v>2</v>
      </c>
      <c r="C16" s="9" t="s">
        <v>20</v>
      </c>
    </row>
    <row r="17" spans="2:9">
      <c r="B17" s="8"/>
      <c r="C17" s="9"/>
    </row>
    <row r="18" spans="2:9">
      <c r="B18" s="8" t="s">
        <v>3</v>
      </c>
      <c r="C18" s="9" t="s">
        <v>54</v>
      </c>
    </row>
    <row r="19" spans="2:9">
      <c r="B19" s="2"/>
      <c r="C19" s="103"/>
    </row>
    <row r="20" spans="2:9" s="100" customFormat="1" ht="45.75" customHeight="1">
      <c r="B20" s="6" t="s">
        <v>0</v>
      </c>
      <c r="C20" s="265" t="s">
        <v>1</v>
      </c>
      <c r="D20" s="265"/>
      <c r="E20" s="265"/>
      <c r="F20" s="265"/>
    </row>
    <row r="21" spans="2:9">
      <c r="B21" s="3"/>
      <c r="C21" s="5"/>
    </row>
    <row r="22" spans="2:9" s="9" customFormat="1">
      <c r="B22" s="266" t="s">
        <v>11</v>
      </c>
      <c r="C22" s="263"/>
      <c r="D22" s="264" t="s">
        <v>17</v>
      </c>
      <c r="E22" s="264"/>
      <c r="F22" s="264"/>
    </row>
    <row r="23" spans="2:9" s="9" customFormat="1">
      <c r="B23" s="267"/>
      <c r="C23" s="263"/>
      <c r="D23" s="11" t="s">
        <v>14</v>
      </c>
      <c r="E23" s="11" t="s">
        <v>15</v>
      </c>
      <c r="F23" s="11" t="s">
        <v>16</v>
      </c>
    </row>
    <row r="24" spans="2:9" s="9" customFormat="1" ht="30">
      <c r="B24" s="267"/>
      <c r="C24" s="12" t="s">
        <v>13</v>
      </c>
      <c r="D24" s="13">
        <v>0.65</v>
      </c>
      <c r="E24" s="13">
        <v>0.8</v>
      </c>
      <c r="F24" s="14" t="s">
        <v>98</v>
      </c>
    </row>
    <row r="25" spans="2:9" s="9" customFormat="1" ht="31.5" customHeight="1">
      <c r="B25" s="268"/>
      <c r="C25" s="101" t="s">
        <v>12</v>
      </c>
      <c r="D25" s="13">
        <v>0.2</v>
      </c>
      <c r="E25" s="13">
        <v>0.35</v>
      </c>
      <c r="F25" s="14" t="s">
        <v>92</v>
      </c>
    </row>
    <row r="26" spans="2:9">
      <c r="B26" s="3"/>
      <c r="C26" s="5"/>
    </row>
    <row r="27" spans="2:9" s="9" customFormat="1">
      <c r="B27" s="6" t="s">
        <v>192</v>
      </c>
      <c r="C27" s="9" t="s">
        <v>271</v>
      </c>
      <c r="D27" s="112"/>
    </row>
    <row r="28" spans="2:9" s="9" customFormat="1">
      <c r="B28" s="6"/>
    </row>
    <row r="29" spans="2:9" s="9" customFormat="1" ht="85.5" customHeight="1">
      <c r="B29" s="6" t="s">
        <v>10</v>
      </c>
      <c r="C29" s="257" t="s">
        <v>242</v>
      </c>
      <c r="D29" s="257"/>
      <c r="E29" s="257"/>
      <c r="F29" s="257"/>
      <c r="G29" s="257"/>
      <c r="H29" s="257"/>
      <c r="I29" s="257"/>
    </row>
    <row r="30" spans="2:9" s="9" customFormat="1">
      <c r="B30" s="6"/>
      <c r="C30" s="7"/>
    </row>
    <row r="31" spans="2:9" s="9" customFormat="1" ht="67.5" customHeight="1">
      <c r="B31" s="6" t="s">
        <v>4</v>
      </c>
      <c r="C31" s="257" t="s">
        <v>218</v>
      </c>
      <c r="D31" s="257"/>
      <c r="E31" s="257"/>
      <c r="F31" s="257"/>
      <c r="G31" s="257"/>
      <c r="H31" s="257"/>
      <c r="I31" s="257"/>
    </row>
    <row r="32" spans="2:9" s="9" customFormat="1">
      <c r="B32" s="6"/>
      <c r="C32" s="7"/>
      <c r="E32" s="15"/>
      <c r="F32" s="16"/>
    </row>
    <row r="33" spans="2:11" s="9" customFormat="1">
      <c r="B33" s="6" t="s">
        <v>433</v>
      </c>
      <c r="C33" s="9" t="s">
        <v>434</v>
      </c>
    </row>
    <row r="34" spans="2:11" s="9" customFormat="1">
      <c r="B34" s="6"/>
    </row>
    <row r="35" spans="2:11" s="9" customFormat="1">
      <c r="B35" s="6" t="s">
        <v>435</v>
      </c>
      <c r="C35" s="9" t="s">
        <v>107</v>
      </c>
      <c r="D35" s="39">
        <v>35.832299999999996</v>
      </c>
      <c r="F35"/>
      <c r="G35" s="39"/>
    </row>
    <row r="36" spans="2:11" s="9" customFormat="1">
      <c r="B36" s="8"/>
      <c r="C36" s="9" t="s">
        <v>109</v>
      </c>
      <c r="D36" s="39">
        <v>28.2837</v>
      </c>
      <c r="F36"/>
      <c r="G36" s="39"/>
    </row>
    <row r="37" spans="2:11" s="9" customFormat="1">
      <c r="B37" s="8"/>
      <c r="C37" s="9" t="s">
        <v>108</v>
      </c>
      <c r="D37" s="39">
        <v>31.299199999999999</v>
      </c>
      <c r="F37"/>
      <c r="G37" s="39"/>
    </row>
    <row r="38" spans="2:11" s="9" customFormat="1">
      <c r="B38" s="8"/>
      <c r="C38" s="9" t="s">
        <v>110</v>
      </c>
      <c r="D38" s="39">
        <v>25.025200000000002</v>
      </c>
      <c r="F38"/>
      <c r="G38" s="39"/>
    </row>
    <row r="39" spans="2:11" s="9" customFormat="1">
      <c r="C39" s="135" t="s">
        <v>45</v>
      </c>
    </row>
    <row r="40" spans="2:11" s="9" customFormat="1" ht="15.75" thickBot="1"/>
    <row r="41" spans="2:11" s="9" customFormat="1" ht="15" customHeight="1">
      <c r="B41" s="8" t="s">
        <v>144</v>
      </c>
      <c r="C41" s="65"/>
      <c r="D41" s="66"/>
      <c r="E41" s="66"/>
      <c r="F41" s="66"/>
      <c r="G41" s="67" t="s">
        <v>436</v>
      </c>
      <c r="H41" s="66"/>
      <c r="I41" s="66"/>
      <c r="J41" s="66"/>
      <c r="K41" s="68"/>
    </row>
    <row r="42" spans="2:11" s="9" customFormat="1" ht="15.75">
      <c r="C42" s="69"/>
      <c r="D42" s="70"/>
      <c r="E42" s="70"/>
      <c r="F42" s="27"/>
      <c r="G42" s="48" t="s">
        <v>336</v>
      </c>
      <c r="H42" s="70"/>
      <c r="I42" s="70"/>
      <c r="J42" s="70"/>
      <c r="K42" s="71"/>
    </row>
    <row r="43" spans="2:11" s="9" customFormat="1" ht="16.5" thickBot="1">
      <c r="C43" s="72"/>
      <c r="D43" s="73"/>
      <c r="E43" s="73"/>
      <c r="F43" s="73"/>
      <c r="G43" s="73"/>
      <c r="H43" s="73"/>
      <c r="I43" s="73"/>
      <c r="J43" s="74"/>
      <c r="K43" s="75" t="s">
        <v>437</v>
      </c>
    </row>
    <row r="44" spans="2:11" s="9" customFormat="1" ht="15.75" customHeight="1" thickBot="1">
      <c r="C44" s="76"/>
      <c r="D44" s="77"/>
      <c r="E44" s="77" t="s">
        <v>337</v>
      </c>
      <c r="F44" s="78" t="s">
        <v>338</v>
      </c>
      <c r="G44" s="79" t="s">
        <v>339</v>
      </c>
      <c r="H44" s="77" t="s">
        <v>340</v>
      </c>
      <c r="I44" s="80"/>
      <c r="J44" s="81" t="s">
        <v>341</v>
      </c>
      <c r="K44" s="82"/>
    </row>
    <row r="45" spans="2:11" s="27" customFormat="1" ht="29.25" customHeight="1" thickBot="1">
      <c r="C45" s="62" t="s">
        <v>342</v>
      </c>
      <c r="D45" s="63" t="s">
        <v>343</v>
      </c>
      <c r="E45" s="63" t="s">
        <v>344</v>
      </c>
      <c r="F45" s="41" t="s">
        <v>345</v>
      </c>
      <c r="G45" s="41" t="s">
        <v>345</v>
      </c>
      <c r="H45" s="41" t="s">
        <v>346</v>
      </c>
      <c r="I45" s="64" t="s">
        <v>338</v>
      </c>
      <c r="J45" s="64" t="s">
        <v>347</v>
      </c>
      <c r="K45" s="142" t="s">
        <v>348</v>
      </c>
    </row>
    <row r="46" spans="2:11" s="9" customFormat="1">
      <c r="C46" s="83">
        <v>45504</v>
      </c>
      <c r="D46" s="84" t="s">
        <v>349</v>
      </c>
      <c r="E46" s="85">
        <v>33.203000000000003</v>
      </c>
      <c r="F46" s="86">
        <v>-5.7338192332018316</v>
      </c>
      <c r="G46" s="86">
        <v>2.0653666180826535</v>
      </c>
      <c r="H46" s="86">
        <v>0.53950975500736131</v>
      </c>
      <c r="I46" s="87">
        <v>9427</v>
      </c>
      <c r="J46" s="87">
        <v>10207</v>
      </c>
      <c r="K46" s="87">
        <v>10054</v>
      </c>
    </row>
    <row r="47" spans="2:11" s="9" customFormat="1">
      <c r="C47" s="88">
        <v>44773</v>
      </c>
      <c r="D47" s="89" t="s">
        <v>350</v>
      </c>
      <c r="E47" s="90">
        <v>22.7075</v>
      </c>
      <c r="F47" s="91">
        <v>11.278753876686098</v>
      </c>
      <c r="G47" s="91">
        <v>13.459708094596865</v>
      </c>
      <c r="H47" s="91">
        <v>14.318986535072328</v>
      </c>
      <c r="I47" s="92">
        <v>13784</v>
      </c>
      <c r="J47" s="92">
        <v>14611</v>
      </c>
      <c r="K47" s="92">
        <v>14946</v>
      </c>
    </row>
    <row r="48" spans="2:11" s="9" customFormat="1">
      <c r="C48" s="93">
        <v>44043</v>
      </c>
      <c r="D48" s="89" t="s">
        <v>351</v>
      </c>
      <c r="E48" s="90">
        <v>16.8934</v>
      </c>
      <c r="F48" s="91">
        <v>13.118568062782291</v>
      </c>
      <c r="G48" s="91">
        <v>15.667498707771305</v>
      </c>
      <c r="H48" s="91">
        <v>18.876052498817444</v>
      </c>
      <c r="I48" s="92">
        <v>18527</v>
      </c>
      <c r="J48" s="92">
        <v>20712</v>
      </c>
      <c r="K48" s="92">
        <v>23751</v>
      </c>
    </row>
    <row r="49" spans="2:15" s="9" customFormat="1">
      <c r="C49" s="93">
        <v>42216</v>
      </c>
      <c r="D49" s="89" t="s">
        <v>352</v>
      </c>
      <c r="E49" s="90">
        <v>13.5624</v>
      </c>
      <c r="F49" s="91">
        <v>8.7150928378105164</v>
      </c>
      <c r="G49" s="91">
        <v>11.868163943290707</v>
      </c>
      <c r="H49" s="91">
        <v>12.60208308696747</v>
      </c>
      <c r="I49" s="92">
        <v>23078</v>
      </c>
      <c r="J49" s="92">
        <v>30723</v>
      </c>
      <c r="K49" s="92">
        <v>32801</v>
      </c>
    </row>
    <row r="50" spans="2:15" s="9" customFormat="1" ht="15.75" thickBot="1">
      <c r="C50" s="94">
        <v>41607</v>
      </c>
      <c r="D50" s="95" t="s">
        <v>353</v>
      </c>
      <c r="E50" s="96">
        <v>10</v>
      </c>
      <c r="F50" s="97">
        <v>10.265013575553898</v>
      </c>
      <c r="G50" s="97">
        <v>13.230969309806822</v>
      </c>
      <c r="H50" s="97">
        <v>14.01350200176239</v>
      </c>
      <c r="I50" s="98">
        <v>31299</v>
      </c>
      <c r="J50" s="98">
        <v>42671</v>
      </c>
      <c r="K50" s="98">
        <v>46245</v>
      </c>
    </row>
    <row r="51" spans="2:15" s="9" customFormat="1" ht="15.75" customHeight="1">
      <c r="C51" s="33"/>
      <c r="D51" s="33"/>
      <c r="E51" s="33"/>
      <c r="F51" s="33"/>
      <c r="G51" s="33"/>
      <c r="H51" s="33"/>
      <c r="I51" s="33"/>
      <c r="J51" s="33"/>
      <c r="K51" s="33"/>
      <c r="L51" s="22"/>
      <c r="M51" s="22"/>
      <c r="N51" s="22"/>
      <c r="O51" s="22"/>
    </row>
    <row r="52" spans="2:15" s="9" customFormat="1" ht="15.75" customHeight="1" thickBot="1">
      <c r="C52" s="33"/>
      <c r="D52" s="33"/>
      <c r="E52" s="33"/>
      <c r="F52" s="33"/>
      <c r="G52" s="33"/>
      <c r="H52" s="33"/>
      <c r="I52" s="33"/>
      <c r="J52" s="33"/>
      <c r="K52" s="33"/>
      <c r="L52" s="22"/>
      <c r="M52" s="22"/>
      <c r="N52" s="22"/>
      <c r="O52" s="22"/>
    </row>
    <row r="53" spans="2:15" s="9" customFormat="1" ht="15" customHeight="1">
      <c r="B53" s="8"/>
      <c r="C53" s="65"/>
      <c r="D53" s="66"/>
      <c r="E53" s="66"/>
      <c r="F53" s="66"/>
      <c r="G53" s="67" t="s">
        <v>438</v>
      </c>
      <c r="H53" s="66"/>
      <c r="I53" s="66"/>
      <c r="J53" s="66"/>
      <c r="K53" s="68"/>
    </row>
    <row r="54" spans="2:15" s="9" customFormat="1" ht="15.75">
      <c r="C54" s="69"/>
      <c r="D54" s="70"/>
      <c r="E54" s="70"/>
      <c r="F54" s="27"/>
      <c r="G54" s="48" t="s">
        <v>336</v>
      </c>
      <c r="H54" s="70"/>
      <c r="I54" s="70"/>
      <c r="J54" s="70"/>
      <c r="K54" s="71"/>
    </row>
    <row r="55" spans="2:15" s="9" customFormat="1" ht="16.5" thickBot="1">
      <c r="C55" s="69"/>
      <c r="D55" s="73"/>
      <c r="E55" s="73"/>
      <c r="F55" s="73"/>
      <c r="G55" s="73"/>
      <c r="H55" s="73"/>
      <c r="I55" s="73"/>
      <c r="J55" s="74"/>
      <c r="K55" s="75" t="s">
        <v>439</v>
      </c>
    </row>
    <row r="56" spans="2:15" s="9" customFormat="1" ht="15.75" customHeight="1" thickBot="1">
      <c r="C56" s="76"/>
      <c r="D56" s="77"/>
      <c r="E56" s="77" t="s">
        <v>337</v>
      </c>
      <c r="F56" s="78" t="s">
        <v>338</v>
      </c>
      <c r="G56" s="79" t="s">
        <v>339</v>
      </c>
      <c r="H56" s="77" t="s">
        <v>340</v>
      </c>
      <c r="I56" s="80"/>
      <c r="J56" s="81" t="s">
        <v>341</v>
      </c>
      <c r="K56" s="82"/>
    </row>
    <row r="57" spans="2:15" s="27" customFormat="1" ht="29.25" customHeight="1" thickBot="1">
      <c r="C57" s="62" t="s">
        <v>342</v>
      </c>
      <c r="D57" s="63" t="s">
        <v>343</v>
      </c>
      <c r="E57" s="63" t="s">
        <v>344</v>
      </c>
      <c r="F57" s="41" t="s">
        <v>345</v>
      </c>
      <c r="G57" s="41" t="s">
        <v>345</v>
      </c>
      <c r="H57" s="41" t="s">
        <v>346</v>
      </c>
      <c r="I57" s="64" t="s">
        <v>338</v>
      </c>
      <c r="J57" s="64" t="s">
        <v>347</v>
      </c>
      <c r="K57" s="142" t="s">
        <v>348</v>
      </c>
    </row>
    <row r="58" spans="2:15" s="9" customFormat="1">
      <c r="C58" s="99">
        <v>45504</v>
      </c>
      <c r="D58" s="84" t="s">
        <v>349</v>
      </c>
      <c r="E58" s="85">
        <v>37.375</v>
      </c>
      <c r="F58" s="86">
        <v>-4.1276254180602105</v>
      </c>
      <c r="G58" s="86">
        <v>2.0653666180826535</v>
      </c>
      <c r="H58" s="86">
        <v>0.53950975500736131</v>
      </c>
      <c r="I58" s="87">
        <v>9587</v>
      </c>
      <c r="J58" s="87">
        <v>10207</v>
      </c>
      <c r="K58" s="87">
        <v>10054</v>
      </c>
    </row>
    <row r="59" spans="2:15" s="9" customFormat="1">
      <c r="C59" s="93">
        <v>44773</v>
      </c>
      <c r="D59" s="89" t="s">
        <v>350</v>
      </c>
      <c r="E59" s="90">
        <v>24.767800000000001</v>
      </c>
      <c r="F59" s="91">
        <v>13.087248206138611</v>
      </c>
      <c r="G59" s="91">
        <v>13.459708094596865</v>
      </c>
      <c r="H59" s="91">
        <v>14.318986535072328</v>
      </c>
      <c r="I59" s="92">
        <v>14467</v>
      </c>
      <c r="J59" s="92">
        <v>14611</v>
      </c>
      <c r="K59" s="92">
        <v>14946</v>
      </c>
    </row>
    <row r="60" spans="2:15" s="9" customFormat="1">
      <c r="C60" s="93">
        <v>44043</v>
      </c>
      <c r="D60" s="89" t="s">
        <v>351</v>
      </c>
      <c r="E60" s="90">
        <v>17.879799999999999</v>
      </c>
      <c r="F60" s="91">
        <v>14.907754063606262</v>
      </c>
      <c r="G60" s="91">
        <v>15.667498707771305</v>
      </c>
      <c r="H60" s="91">
        <v>18.876052498817444</v>
      </c>
      <c r="I60" s="92">
        <v>20041</v>
      </c>
      <c r="J60" s="92">
        <v>20712</v>
      </c>
      <c r="K60" s="92">
        <v>23751</v>
      </c>
    </row>
    <row r="61" spans="2:15" s="9" customFormat="1">
      <c r="C61" s="93">
        <v>42216</v>
      </c>
      <c r="D61" s="89" t="s">
        <v>352</v>
      </c>
      <c r="E61" s="90">
        <v>13.6858</v>
      </c>
      <c r="F61" s="91">
        <v>10.094626545906069</v>
      </c>
      <c r="G61" s="91">
        <v>11.868163943290707</v>
      </c>
      <c r="H61" s="91">
        <v>12.60208308696747</v>
      </c>
      <c r="I61" s="92">
        <v>26182</v>
      </c>
      <c r="J61" s="92">
        <v>30723</v>
      </c>
      <c r="K61" s="92">
        <v>32801</v>
      </c>
    </row>
    <row r="62" spans="2:15" s="9" customFormat="1" ht="15.75" thickBot="1">
      <c r="C62" s="94">
        <v>41607</v>
      </c>
      <c r="D62" s="95" t="s">
        <v>353</v>
      </c>
      <c r="E62" s="96">
        <v>10</v>
      </c>
      <c r="F62" s="97">
        <v>11.549695134162905</v>
      </c>
      <c r="G62" s="97">
        <v>13.230969309806822</v>
      </c>
      <c r="H62" s="97">
        <v>14.01350200176239</v>
      </c>
      <c r="I62" s="98">
        <v>35832</v>
      </c>
      <c r="J62" s="98">
        <v>42671</v>
      </c>
      <c r="K62" s="98">
        <v>46245</v>
      </c>
    </row>
    <row r="63" spans="2:15" s="9" customFormat="1">
      <c r="C63" s="18"/>
      <c r="D63" s="19"/>
      <c r="E63" s="19"/>
      <c r="F63" s="19"/>
      <c r="G63" s="19"/>
      <c r="H63" s="20"/>
      <c r="I63" s="20"/>
      <c r="K63" s="140" t="s">
        <v>145</v>
      </c>
    </row>
    <row r="64" spans="2:15" s="9" customFormat="1">
      <c r="C64" s="4"/>
      <c r="D64" s="19"/>
      <c r="E64" s="21"/>
      <c r="F64" s="21"/>
      <c r="G64" s="21"/>
      <c r="H64" s="21"/>
      <c r="I64" s="21"/>
    </row>
    <row r="65" spans="2:15" s="9" customFormat="1" ht="182.25" customHeight="1">
      <c r="C65" s="259" t="s">
        <v>219</v>
      </c>
      <c r="D65" s="260"/>
      <c r="E65" s="260"/>
      <c r="F65" s="260"/>
      <c r="G65" s="260"/>
      <c r="H65" s="260"/>
      <c r="I65" s="260"/>
      <c r="J65" s="260"/>
      <c r="K65" s="261"/>
    </row>
    <row r="66" spans="2:15" s="9" customFormat="1" ht="15" customHeight="1">
      <c r="C66" s="102"/>
      <c r="D66" s="19"/>
      <c r="E66" s="21"/>
      <c r="F66" s="21"/>
      <c r="G66" s="21"/>
      <c r="H66" s="21"/>
      <c r="I66" s="21"/>
    </row>
    <row r="67" spans="2:15" s="9" customFormat="1">
      <c r="E67" s="21"/>
      <c r="F67" s="21"/>
      <c r="G67" s="21"/>
      <c r="H67" s="21"/>
      <c r="I67" s="21"/>
      <c r="J67" s="21"/>
      <c r="K67" s="21"/>
      <c r="L67" s="21"/>
      <c r="M67" s="21"/>
      <c r="N67" s="21"/>
      <c r="O67" s="21"/>
    </row>
    <row r="68" spans="2:15" s="9" customFormat="1">
      <c r="B68" s="8" t="s">
        <v>5</v>
      </c>
      <c r="C68" s="9" t="s">
        <v>151</v>
      </c>
      <c r="E68" s="21"/>
      <c r="F68" s="21"/>
      <c r="G68" s="21"/>
      <c r="H68" s="21"/>
      <c r="I68" s="21"/>
      <c r="J68" s="21"/>
      <c r="K68" s="21"/>
      <c r="L68" s="21"/>
      <c r="M68" s="21"/>
      <c r="N68" s="21"/>
      <c r="O68" s="21"/>
    </row>
    <row r="69" spans="2:15" s="9" customFormat="1">
      <c r="E69" s="21"/>
      <c r="F69"/>
      <c r="G69"/>
      <c r="H69"/>
      <c r="I69"/>
      <c r="J69"/>
      <c r="K69" s="21"/>
      <c r="L69" s="21"/>
      <c r="M69" s="21"/>
      <c r="N69" s="21"/>
      <c r="O69" s="21"/>
    </row>
    <row r="70" spans="2:15" s="9" customFormat="1">
      <c r="B70" s="8" t="s">
        <v>6</v>
      </c>
      <c r="C70" s="8" t="s">
        <v>9</v>
      </c>
      <c r="D70" s="123" t="s">
        <v>101</v>
      </c>
      <c r="E70" s="242" t="s">
        <v>105</v>
      </c>
      <c r="F70"/>
      <c r="G70"/>
      <c r="H70"/>
      <c r="I70"/>
      <c r="J70"/>
      <c r="K70" s="21"/>
      <c r="L70" s="21"/>
      <c r="M70" s="21"/>
      <c r="N70" s="21"/>
      <c r="O70" s="21"/>
    </row>
    <row r="71" spans="2:15" s="9" customFormat="1">
      <c r="B71" s="243" t="s">
        <v>396</v>
      </c>
      <c r="C71" s="9" t="s">
        <v>283</v>
      </c>
      <c r="D71" s="25">
        <v>5.2</v>
      </c>
      <c r="E71" s="25"/>
      <c r="F71"/>
      <c r="G71"/>
      <c r="H71"/>
      <c r="I71"/>
      <c r="J71"/>
      <c r="K71" s="21"/>
      <c r="L71" s="21"/>
      <c r="M71" s="21"/>
      <c r="N71" s="21"/>
      <c r="O71" s="21"/>
    </row>
    <row r="72" spans="2:15" s="9" customFormat="1">
      <c r="B72" s="243" t="s">
        <v>396</v>
      </c>
      <c r="C72" s="9" t="s">
        <v>284</v>
      </c>
      <c r="D72" s="25">
        <v>4.54</v>
      </c>
      <c r="E72" s="25"/>
      <c r="F72"/>
      <c r="G72"/>
      <c r="H72"/>
      <c r="I72"/>
      <c r="J72"/>
      <c r="K72" s="21"/>
      <c r="L72" s="21"/>
      <c r="M72" s="21"/>
      <c r="N72" s="21"/>
      <c r="O72" s="21"/>
    </row>
    <row r="73" spans="2:15" s="9" customFormat="1">
      <c r="B73" s="243" t="s">
        <v>396</v>
      </c>
      <c r="C73" s="9" t="s">
        <v>285</v>
      </c>
      <c r="D73" s="25">
        <v>4.1500000000000004</v>
      </c>
      <c r="E73" s="25"/>
      <c r="F73"/>
      <c r="G73"/>
      <c r="H73"/>
      <c r="I73"/>
      <c r="J73"/>
      <c r="K73" s="21"/>
      <c r="L73" s="21"/>
      <c r="M73" s="21"/>
      <c r="N73" s="21"/>
      <c r="O73" s="21"/>
    </row>
    <row r="74" spans="2:15" s="9" customFormat="1">
      <c r="B74" s="243" t="s">
        <v>396</v>
      </c>
      <c r="C74" s="9" t="s">
        <v>292</v>
      </c>
      <c r="D74" s="25">
        <v>3.6</v>
      </c>
      <c r="E74" s="25"/>
      <c r="F74"/>
      <c r="G74"/>
      <c r="H74"/>
      <c r="I74"/>
      <c r="J74"/>
      <c r="K74" s="21"/>
      <c r="L74" s="21"/>
      <c r="M74" s="21"/>
      <c r="N74" s="21"/>
      <c r="O74" s="21"/>
    </row>
    <row r="75" spans="2:15" s="9" customFormat="1">
      <c r="B75" s="243" t="s">
        <v>396</v>
      </c>
      <c r="C75" s="9" t="s">
        <v>296</v>
      </c>
      <c r="D75" s="25">
        <v>2.8</v>
      </c>
      <c r="E75" s="25"/>
      <c r="F75"/>
      <c r="G75"/>
      <c r="H75"/>
      <c r="I75"/>
      <c r="J75"/>
      <c r="K75" s="21"/>
      <c r="L75" s="21"/>
      <c r="M75" s="21"/>
      <c r="N75" s="21"/>
      <c r="O75" s="21"/>
    </row>
    <row r="76" spans="2:15" s="9" customFormat="1" ht="13.5" customHeight="1">
      <c r="B76" s="243" t="s">
        <v>396</v>
      </c>
      <c r="C76" s="9" t="s">
        <v>315</v>
      </c>
      <c r="D76" s="25">
        <v>2.59</v>
      </c>
      <c r="E76" s="25"/>
      <c r="F76"/>
      <c r="G76"/>
      <c r="H76"/>
      <c r="I76"/>
      <c r="J76"/>
      <c r="K76" s="21"/>
      <c r="L76" s="21"/>
      <c r="M76" s="21"/>
      <c r="N76" s="21"/>
      <c r="O76" s="21"/>
    </row>
    <row r="77" spans="2:15" s="9" customFormat="1" ht="13.5" customHeight="1">
      <c r="C77" s="9" t="s">
        <v>294</v>
      </c>
      <c r="D77" s="25">
        <v>2.52</v>
      </c>
      <c r="E77" s="25"/>
      <c r="F77"/>
      <c r="G77"/>
      <c r="H77"/>
      <c r="I77"/>
      <c r="J77"/>
      <c r="K77" s="21"/>
      <c r="L77" s="21"/>
      <c r="M77" s="21"/>
      <c r="N77" s="21"/>
      <c r="O77" s="21"/>
    </row>
    <row r="78" spans="2:15" s="9" customFormat="1" ht="13.5" customHeight="1">
      <c r="C78" s="9" t="s">
        <v>297</v>
      </c>
      <c r="D78" s="25">
        <v>2.2599999999999998</v>
      </c>
      <c r="E78" s="25"/>
      <c r="F78"/>
      <c r="G78"/>
      <c r="H78"/>
      <c r="I78"/>
      <c r="J78"/>
      <c r="K78" s="21"/>
      <c r="L78" s="21"/>
      <c r="M78" s="21"/>
      <c r="N78" s="21"/>
      <c r="O78" s="21"/>
    </row>
    <row r="79" spans="2:15" s="9" customFormat="1" ht="13.5" customHeight="1">
      <c r="C79" s="9" t="s">
        <v>377</v>
      </c>
      <c r="D79" s="25">
        <v>2.1</v>
      </c>
      <c r="E79" s="25"/>
      <c r="F79"/>
      <c r="G79"/>
      <c r="H79"/>
      <c r="I79"/>
      <c r="J79"/>
      <c r="K79" s="21"/>
      <c r="L79" s="21"/>
      <c r="M79" s="21"/>
      <c r="N79" s="21"/>
      <c r="O79" s="21"/>
    </row>
    <row r="80" spans="2:15" s="9" customFormat="1" ht="13.5" customHeight="1">
      <c r="C80" s="9" t="s">
        <v>306</v>
      </c>
      <c r="D80" s="25">
        <v>2.09</v>
      </c>
      <c r="E80" s="25"/>
      <c r="F80"/>
      <c r="G80"/>
      <c r="H80"/>
      <c r="I80"/>
      <c r="J80"/>
      <c r="K80" s="21"/>
      <c r="L80" s="21"/>
      <c r="M80" s="21"/>
      <c r="N80" s="21"/>
      <c r="O80" s="21"/>
    </row>
    <row r="81" spans="3:15" s="9" customFormat="1" ht="13.5" customHeight="1">
      <c r="C81" s="9" t="s">
        <v>301</v>
      </c>
      <c r="D81" s="25">
        <v>2.04</v>
      </c>
      <c r="E81" s="25"/>
      <c r="F81"/>
      <c r="G81"/>
      <c r="H81"/>
      <c r="I81"/>
      <c r="J81"/>
      <c r="K81" s="21"/>
      <c r="L81" s="21"/>
      <c r="M81" s="21"/>
      <c r="N81" s="21"/>
      <c r="O81" s="21"/>
    </row>
    <row r="82" spans="3:15" s="9" customFormat="1" ht="13.5" customHeight="1">
      <c r="C82" s="9" t="s">
        <v>312</v>
      </c>
      <c r="D82" s="25">
        <v>2.02</v>
      </c>
      <c r="E82" s="25"/>
      <c r="F82"/>
      <c r="G82"/>
      <c r="H82"/>
      <c r="I82"/>
      <c r="J82"/>
      <c r="K82" s="21"/>
      <c r="L82" s="21"/>
      <c r="M82" s="21"/>
      <c r="N82" s="21"/>
      <c r="O82" s="21"/>
    </row>
    <row r="83" spans="3:15" s="9" customFormat="1" ht="13.5" customHeight="1">
      <c r="C83" s="9" t="s">
        <v>375</v>
      </c>
      <c r="D83" s="25">
        <v>1.98</v>
      </c>
      <c r="E83" s="25"/>
      <c r="F83"/>
      <c r="G83"/>
      <c r="H83"/>
      <c r="I83"/>
      <c r="J83"/>
      <c r="K83" s="21"/>
      <c r="L83" s="21"/>
      <c r="M83" s="21"/>
      <c r="N83" s="21"/>
      <c r="O83" s="21"/>
    </row>
    <row r="84" spans="3:15" s="9" customFormat="1" ht="13.5" customHeight="1">
      <c r="C84" s="9" t="s">
        <v>299</v>
      </c>
      <c r="D84" s="25">
        <v>1.87</v>
      </c>
      <c r="E84" s="25"/>
      <c r="F84"/>
      <c r="G84"/>
      <c r="H84"/>
      <c r="I84"/>
      <c r="J84"/>
      <c r="K84" s="21"/>
      <c r="L84" s="21"/>
      <c r="M84" s="21"/>
      <c r="N84" s="21"/>
      <c r="O84" s="21"/>
    </row>
    <row r="85" spans="3:15" s="9" customFormat="1" ht="13.5" customHeight="1">
      <c r="C85" s="9" t="s">
        <v>376</v>
      </c>
      <c r="D85" s="25">
        <v>1.86</v>
      </c>
      <c r="E85" s="25"/>
      <c r="F85"/>
      <c r="G85"/>
      <c r="H85"/>
      <c r="I85"/>
      <c r="J85"/>
      <c r="K85" s="21"/>
      <c r="L85" s="21"/>
      <c r="M85" s="21"/>
      <c r="N85" s="21"/>
      <c r="O85" s="21"/>
    </row>
    <row r="86" spans="3:15" s="9" customFormat="1" ht="13.5" customHeight="1">
      <c r="C86" s="9" t="s">
        <v>316</v>
      </c>
      <c r="D86" s="25">
        <v>1.76</v>
      </c>
      <c r="E86" s="25"/>
      <c r="F86"/>
      <c r="G86"/>
      <c r="H86"/>
      <c r="I86"/>
      <c r="J86"/>
      <c r="K86" s="21"/>
      <c r="L86" s="21"/>
      <c r="M86" s="21"/>
      <c r="N86" s="21"/>
      <c r="O86" s="21"/>
    </row>
    <row r="87" spans="3:15" s="9" customFormat="1" ht="13.5" customHeight="1">
      <c r="C87" s="9" t="s">
        <v>335</v>
      </c>
      <c r="D87" s="25">
        <v>1.66</v>
      </c>
      <c r="E87" s="25"/>
      <c r="F87"/>
      <c r="G87"/>
      <c r="H87"/>
      <c r="I87"/>
      <c r="J87"/>
      <c r="K87" s="21"/>
      <c r="L87" s="21"/>
      <c r="M87" s="21"/>
      <c r="N87" s="21"/>
      <c r="O87" s="21"/>
    </row>
    <row r="88" spans="3:15" s="9" customFormat="1" ht="13.5" customHeight="1">
      <c r="C88" s="9" t="s">
        <v>380</v>
      </c>
      <c r="D88" s="25">
        <v>1.46</v>
      </c>
      <c r="E88" s="25"/>
      <c r="F88"/>
      <c r="G88"/>
      <c r="H88"/>
      <c r="I88"/>
      <c r="J88"/>
      <c r="K88" s="21"/>
      <c r="L88" s="21"/>
      <c r="M88" s="21"/>
      <c r="N88" s="21"/>
      <c r="O88" s="21"/>
    </row>
    <row r="89" spans="3:15" s="9" customFormat="1" ht="13.5" customHeight="1">
      <c r="C89" s="9" t="s">
        <v>378</v>
      </c>
      <c r="D89" s="25">
        <v>1.44</v>
      </c>
      <c r="E89" s="25"/>
      <c r="F89"/>
      <c r="G89"/>
      <c r="H89"/>
      <c r="I89"/>
      <c r="J89"/>
      <c r="K89" s="21"/>
      <c r="L89" s="21"/>
      <c r="M89" s="21"/>
      <c r="N89" s="21"/>
      <c r="O89" s="21"/>
    </row>
    <row r="90" spans="3:15" s="9" customFormat="1" ht="13.5" customHeight="1">
      <c r="C90" s="9" t="s">
        <v>286</v>
      </c>
      <c r="D90" s="25">
        <v>1.39</v>
      </c>
      <c r="E90" s="25"/>
      <c r="F90"/>
      <c r="G90"/>
      <c r="H90"/>
      <c r="I90"/>
      <c r="J90"/>
      <c r="K90" s="21"/>
      <c r="L90" s="21"/>
      <c r="M90" s="21"/>
      <c r="N90" s="21"/>
      <c r="O90" s="21"/>
    </row>
    <row r="91" spans="3:15" s="9" customFormat="1" ht="13.5" customHeight="1">
      <c r="C91" s="9" t="s">
        <v>379</v>
      </c>
      <c r="D91" s="25">
        <v>1.38</v>
      </c>
      <c r="E91" s="25"/>
      <c r="F91"/>
      <c r="G91"/>
      <c r="H91"/>
      <c r="I91"/>
      <c r="J91"/>
      <c r="K91" s="21"/>
      <c r="L91" s="21"/>
      <c r="M91" s="21"/>
      <c r="N91" s="21"/>
      <c r="O91" s="21"/>
    </row>
    <row r="92" spans="3:15" s="9" customFormat="1" ht="13.5" customHeight="1">
      <c r="C92" s="9" t="s">
        <v>382</v>
      </c>
      <c r="D92" s="25">
        <v>1.27</v>
      </c>
      <c r="E92" s="25"/>
      <c r="F92"/>
      <c r="G92"/>
      <c r="H92"/>
      <c r="I92"/>
      <c r="J92"/>
      <c r="K92" s="21"/>
      <c r="L92" s="21"/>
      <c r="M92" s="21"/>
      <c r="N92" s="21"/>
      <c r="O92" s="21"/>
    </row>
    <row r="93" spans="3:15" s="9" customFormat="1" ht="13.5" customHeight="1">
      <c r="C93" s="9" t="s">
        <v>381</v>
      </c>
      <c r="D93" s="25">
        <v>1.25</v>
      </c>
      <c r="E93" s="25"/>
      <c r="F93"/>
      <c r="G93"/>
      <c r="H93"/>
      <c r="I93"/>
      <c r="J93"/>
      <c r="K93" s="21"/>
      <c r="L93" s="21"/>
      <c r="M93" s="21"/>
      <c r="N93" s="21"/>
      <c r="O93" s="21"/>
    </row>
    <row r="94" spans="3:15" s="9" customFormat="1" ht="13.5" customHeight="1">
      <c r="C94" s="9" t="s">
        <v>293</v>
      </c>
      <c r="D94" s="25">
        <v>1.23</v>
      </c>
      <c r="E94" s="25"/>
      <c r="F94"/>
      <c r="G94"/>
      <c r="H94"/>
      <c r="I94"/>
      <c r="J94"/>
      <c r="K94" s="21"/>
      <c r="L94" s="21"/>
      <c r="M94" s="21"/>
      <c r="N94" s="21"/>
      <c r="O94" s="21"/>
    </row>
    <row r="95" spans="3:15" s="9" customFormat="1" ht="13.5" customHeight="1">
      <c r="C95" s="9" t="s">
        <v>298</v>
      </c>
      <c r="D95" s="25">
        <v>1.21</v>
      </c>
      <c r="E95" s="25"/>
      <c r="F95"/>
      <c r="G95"/>
      <c r="H95"/>
      <c r="I95"/>
      <c r="J95"/>
      <c r="K95" s="21"/>
      <c r="L95" s="21"/>
      <c r="M95" s="21"/>
      <c r="N95" s="21"/>
      <c r="O95" s="21"/>
    </row>
    <row r="96" spans="3:15" s="9" customFormat="1" ht="13.5" customHeight="1">
      <c r="C96" s="9" t="s">
        <v>287</v>
      </c>
      <c r="D96" s="25">
        <v>1.1000000000000001</v>
      </c>
      <c r="E96" s="25"/>
      <c r="F96"/>
      <c r="G96"/>
      <c r="H96"/>
      <c r="I96"/>
      <c r="J96"/>
      <c r="K96" s="21"/>
      <c r="L96" s="21"/>
      <c r="M96" s="21"/>
      <c r="N96" s="21"/>
      <c r="O96" s="21"/>
    </row>
    <row r="97" spans="3:15" s="9" customFormat="1" ht="13.5" customHeight="1">
      <c r="C97" s="9" t="s">
        <v>383</v>
      </c>
      <c r="D97" s="25">
        <v>1.0900000000000001</v>
      </c>
      <c r="E97" s="25"/>
      <c r="F97"/>
      <c r="G97"/>
      <c r="H97"/>
      <c r="I97"/>
      <c r="J97"/>
      <c r="K97" s="21"/>
      <c r="L97" s="21"/>
      <c r="M97" s="21"/>
      <c r="N97" s="21"/>
      <c r="O97" s="21"/>
    </row>
    <row r="98" spans="3:15" s="9" customFormat="1" ht="13.5" customHeight="1">
      <c r="C98" s="9" t="s">
        <v>314</v>
      </c>
      <c r="D98" s="25">
        <v>1.06</v>
      </c>
      <c r="E98" s="25"/>
      <c r="F98"/>
      <c r="G98"/>
      <c r="H98"/>
      <c r="I98"/>
      <c r="J98"/>
      <c r="K98" s="21"/>
      <c r="L98" s="21"/>
      <c r="M98" s="21"/>
      <c r="N98" s="21"/>
      <c r="O98" s="21"/>
    </row>
    <row r="99" spans="3:15" s="9" customFormat="1" ht="13.5" customHeight="1">
      <c r="C99" s="9" t="s">
        <v>333</v>
      </c>
      <c r="D99" s="25">
        <v>1</v>
      </c>
      <c r="E99" s="25"/>
      <c r="F99"/>
      <c r="G99"/>
      <c r="H99"/>
      <c r="I99"/>
      <c r="J99"/>
      <c r="K99" s="21"/>
      <c r="L99" s="21"/>
      <c r="M99" s="21"/>
      <c r="N99" s="21"/>
      <c r="O99" s="21"/>
    </row>
    <row r="100" spans="3:15" s="9" customFormat="1" ht="13.5" customHeight="1">
      <c r="C100" s="9" t="s">
        <v>300</v>
      </c>
      <c r="D100" s="25">
        <v>1</v>
      </c>
      <c r="E100" s="25"/>
      <c r="F100"/>
      <c r="G100"/>
      <c r="H100"/>
      <c r="I100"/>
      <c r="J100"/>
      <c r="K100" s="21"/>
      <c r="L100" s="21"/>
      <c r="M100" s="21"/>
      <c r="N100" s="21"/>
      <c r="O100" s="21"/>
    </row>
    <row r="101" spans="3:15" s="9" customFormat="1" ht="13.5" customHeight="1">
      <c r="C101" s="9" t="s">
        <v>303</v>
      </c>
      <c r="D101" s="25">
        <v>0.96</v>
      </c>
      <c r="E101" s="25"/>
      <c r="F101"/>
      <c r="G101"/>
      <c r="H101"/>
      <c r="I101"/>
      <c r="J101"/>
      <c r="K101" s="21"/>
      <c r="L101" s="21"/>
      <c r="M101" s="21"/>
      <c r="N101" s="21"/>
      <c r="O101" s="21"/>
    </row>
    <row r="102" spans="3:15" s="9" customFormat="1" ht="13.5" customHeight="1">
      <c r="C102" s="9" t="s">
        <v>334</v>
      </c>
      <c r="D102" s="25">
        <v>0.91</v>
      </c>
      <c r="E102" s="25"/>
      <c r="F102"/>
      <c r="G102"/>
      <c r="H102"/>
      <c r="I102"/>
      <c r="J102"/>
      <c r="K102" s="21"/>
      <c r="L102" s="21"/>
      <c r="M102" s="21"/>
      <c r="N102" s="21"/>
      <c r="O102" s="21"/>
    </row>
    <row r="103" spans="3:15" s="9" customFormat="1" ht="13.5" customHeight="1">
      <c r="C103" s="9" t="s">
        <v>305</v>
      </c>
      <c r="D103" s="25">
        <v>0.9</v>
      </c>
      <c r="E103" s="25"/>
      <c r="F103"/>
      <c r="G103"/>
      <c r="H103"/>
      <c r="I103"/>
      <c r="J103"/>
      <c r="K103" s="21"/>
      <c r="L103" s="21"/>
      <c r="M103" s="21"/>
      <c r="N103" s="21"/>
      <c r="O103" s="21"/>
    </row>
    <row r="104" spans="3:15" s="9" customFormat="1" ht="13.5" customHeight="1">
      <c r="C104" s="9" t="s">
        <v>385</v>
      </c>
      <c r="D104" s="25">
        <v>0.9</v>
      </c>
      <c r="E104" s="25"/>
      <c r="F104"/>
      <c r="G104"/>
      <c r="H104"/>
      <c r="I104"/>
      <c r="J104"/>
      <c r="K104" s="21"/>
      <c r="L104" s="21"/>
      <c r="M104" s="21"/>
      <c r="N104" s="21"/>
      <c r="O104" s="21"/>
    </row>
    <row r="105" spans="3:15" s="9" customFormat="1" ht="13.5" customHeight="1">
      <c r="C105" s="9" t="s">
        <v>332</v>
      </c>
      <c r="D105" s="25">
        <v>0.88</v>
      </c>
      <c r="E105" s="25"/>
      <c r="F105"/>
      <c r="G105"/>
      <c r="H105"/>
      <c r="I105"/>
      <c r="J105"/>
      <c r="K105" s="21"/>
      <c r="L105" s="21"/>
      <c r="M105" s="21"/>
      <c r="N105" s="21"/>
      <c r="O105" s="21"/>
    </row>
    <row r="106" spans="3:15" s="9" customFormat="1" ht="13.5" customHeight="1">
      <c r="C106" s="9" t="s">
        <v>384</v>
      </c>
      <c r="D106" s="25">
        <v>0.88</v>
      </c>
      <c r="E106" s="25"/>
      <c r="F106"/>
      <c r="G106"/>
      <c r="H106"/>
      <c r="I106"/>
      <c r="J106"/>
      <c r="K106" s="21"/>
      <c r="L106" s="21"/>
      <c r="M106" s="21"/>
      <c r="N106" s="21"/>
      <c r="O106" s="21"/>
    </row>
    <row r="107" spans="3:15" s="9" customFormat="1" ht="13.5" customHeight="1">
      <c r="C107" s="9" t="s">
        <v>309</v>
      </c>
      <c r="D107" s="25">
        <v>0.8</v>
      </c>
      <c r="E107" s="25"/>
      <c r="F107"/>
      <c r="G107"/>
      <c r="H107"/>
      <c r="I107"/>
      <c r="J107"/>
      <c r="K107" s="21"/>
      <c r="L107" s="21"/>
      <c r="M107" s="21"/>
      <c r="N107" s="21"/>
      <c r="O107" s="21"/>
    </row>
    <row r="108" spans="3:15" s="9" customFormat="1" ht="13.5" customHeight="1">
      <c r="C108" s="9" t="s">
        <v>329</v>
      </c>
      <c r="D108" s="25">
        <v>0.79</v>
      </c>
      <c r="E108" s="25"/>
      <c r="F108"/>
      <c r="G108"/>
      <c r="H108"/>
      <c r="I108"/>
      <c r="J108"/>
      <c r="K108" s="21"/>
      <c r="L108" s="21"/>
      <c r="M108" s="21"/>
      <c r="N108" s="21"/>
      <c r="O108" s="21"/>
    </row>
    <row r="109" spans="3:15" s="9" customFormat="1" ht="13.5" customHeight="1">
      <c r="C109" s="9" t="s">
        <v>386</v>
      </c>
      <c r="D109" s="25">
        <v>0.73</v>
      </c>
      <c r="E109" s="25"/>
      <c r="F109"/>
      <c r="G109"/>
      <c r="H109"/>
      <c r="I109"/>
      <c r="J109"/>
      <c r="K109" s="21"/>
      <c r="L109" s="21"/>
      <c r="M109" s="21"/>
      <c r="N109" s="21"/>
      <c r="O109" s="21"/>
    </row>
    <row r="110" spans="3:15" s="9" customFormat="1" ht="13.5" customHeight="1">
      <c r="C110" s="9" t="s">
        <v>304</v>
      </c>
      <c r="D110" s="25">
        <v>0.71</v>
      </c>
      <c r="E110" s="25"/>
      <c r="F110"/>
      <c r="G110"/>
      <c r="H110"/>
      <c r="I110"/>
      <c r="J110"/>
      <c r="K110" s="21"/>
      <c r="L110" s="21"/>
      <c r="M110" s="21"/>
      <c r="N110" s="21"/>
      <c r="O110" s="21"/>
    </row>
    <row r="111" spans="3:15" s="9" customFormat="1" ht="13.5" customHeight="1">
      <c r="C111" s="9" t="s">
        <v>391</v>
      </c>
      <c r="D111" s="25">
        <v>0.57999999999999996</v>
      </c>
      <c r="E111" s="25"/>
      <c r="F111"/>
      <c r="G111"/>
      <c r="H111"/>
      <c r="I111"/>
      <c r="J111"/>
      <c r="K111" s="21"/>
      <c r="L111" s="21"/>
      <c r="M111" s="21"/>
      <c r="N111" s="21"/>
      <c r="O111" s="21"/>
    </row>
    <row r="112" spans="3:15" s="9" customFormat="1" ht="13.5" customHeight="1">
      <c r="C112" s="9" t="s">
        <v>387</v>
      </c>
      <c r="D112" s="25">
        <v>0.51</v>
      </c>
      <c r="E112" s="25"/>
      <c r="F112"/>
      <c r="G112"/>
      <c r="H112"/>
      <c r="I112"/>
      <c r="J112"/>
      <c r="K112" s="21"/>
      <c r="L112" s="21"/>
      <c r="M112" s="21"/>
      <c r="N112" s="21"/>
      <c r="O112" s="21"/>
    </row>
    <row r="113" spans="2:15" s="9" customFormat="1" ht="13.5" customHeight="1">
      <c r="C113" s="9" t="s">
        <v>390</v>
      </c>
      <c r="D113" s="25">
        <v>0.5</v>
      </c>
      <c r="E113" s="25"/>
      <c r="F113"/>
      <c r="G113"/>
      <c r="H113"/>
      <c r="I113"/>
      <c r="J113"/>
      <c r="K113" s="21"/>
      <c r="L113" s="21"/>
      <c r="M113" s="21"/>
      <c r="N113" s="21"/>
      <c r="O113" s="21"/>
    </row>
    <row r="114" spans="2:15" s="9" customFormat="1" ht="13.5" customHeight="1">
      <c r="C114" s="9" t="s">
        <v>389</v>
      </c>
      <c r="D114" s="25">
        <v>0.48</v>
      </c>
      <c r="E114" s="25"/>
      <c r="F114"/>
      <c r="G114"/>
      <c r="H114"/>
      <c r="I114"/>
      <c r="J114"/>
      <c r="K114" s="21"/>
      <c r="L114" s="21"/>
      <c r="M114" s="21"/>
      <c r="N114" s="21"/>
      <c r="O114" s="21"/>
    </row>
    <row r="115" spans="2:15" s="9" customFormat="1" ht="13.5" customHeight="1">
      <c r="C115" s="9" t="s">
        <v>388</v>
      </c>
      <c r="D115" s="25">
        <v>0.47</v>
      </c>
      <c r="E115" s="25"/>
      <c r="F115"/>
      <c r="G115"/>
      <c r="H115"/>
      <c r="I115"/>
      <c r="J115"/>
      <c r="K115" s="21"/>
      <c r="L115" s="21"/>
      <c r="M115" s="21"/>
      <c r="N115" s="21"/>
      <c r="O115" s="21"/>
    </row>
    <row r="116" spans="2:15" s="9" customFormat="1" ht="13.5" customHeight="1">
      <c r="C116" s="9" t="s">
        <v>392</v>
      </c>
      <c r="D116" s="25">
        <v>0.46</v>
      </c>
      <c r="E116" s="25"/>
      <c r="F116"/>
      <c r="G116"/>
      <c r="H116"/>
      <c r="I116"/>
      <c r="J116"/>
      <c r="K116" s="21"/>
      <c r="L116" s="21"/>
      <c r="M116" s="21"/>
      <c r="N116" s="21"/>
      <c r="O116" s="21"/>
    </row>
    <row r="117" spans="2:15" s="9" customFormat="1" ht="13.5" customHeight="1">
      <c r="C117" s="9" t="s">
        <v>415</v>
      </c>
      <c r="D117" s="25">
        <v>0.36</v>
      </c>
      <c r="E117" s="25"/>
      <c r="F117"/>
      <c r="G117"/>
      <c r="H117"/>
      <c r="I117"/>
      <c r="J117"/>
      <c r="K117" s="21"/>
      <c r="L117" s="21"/>
      <c r="M117" s="21"/>
      <c r="N117" s="21"/>
      <c r="O117" s="21"/>
    </row>
    <row r="118" spans="2:15" s="9" customFormat="1">
      <c r="C118" s="26" t="s">
        <v>36</v>
      </c>
      <c r="D118" s="113">
        <f>SUM(D71:D117)</f>
        <v>72.739999999999995</v>
      </c>
      <c r="E118" s="25"/>
      <c r="F118"/>
      <c r="G118"/>
      <c r="H118"/>
      <c r="I118"/>
      <c r="J118"/>
    </row>
    <row r="119" spans="2:15" s="28" customFormat="1">
      <c r="B119" s="243" t="s">
        <v>396</v>
      </c>
      <c r="C119" s="27" t="s">
        <v>243</v>
      </c>
      <c r="D119" s="115">
        <v>6.32</v>
      </c>
      <c r="E119" s="241">
        <v>6.3562000000000003</v>
      </c>
      <c r="F119"/>
      <c r="G119"/>
      <c r="H119"/>
      <c r="I119" s="21"/>
    </row>
    <row r="120" spans="2:15" s="28" customFormat="1">
      <c r="B120" s="243" t="s">
        <v>396</v>
      </c>
      <c r="C120" s="33" t="s">
        <v>244</v>
      </c>
      <c r="D120" s="115">
        <v>5.79</v>
      </c>
      <c r="E120" s="241">
        <v>6.6566000000000001</v>
      </c>
      <c r="F120" s="22"/>
      <c r="G120"/>
      <c r="H120"/>
      <c r="I120" s="21"/>
    </row>
    <row r="121" spans="2:15" s="28" customFormat="1">
      <c r="B121" s="243" t="s">
        <v>396</v>
      </c>
      <c r="C121" s="33" t="s">
        <v>429</v>
      </c>
      <c r="D121" s="115">
        <v>4.49</v>
      </c>
      <c r="E121" s="241">
        <v>6.63</v>
      </c>
      <c r="F121" s="22"/>
      <c r="G121"/>
      <c r="H121"/>
      <c r="I121" s="21"/>
    </row>
    <row r="122" spans="2:15" s="28" customFormat="1">
      <c r="B122" s="243" t="s">
        <v>396</v>
      </c>
      <c r="C122" s="33" t="s">
        <v>245</v>
      </c>
      <c r="D122" s="115">
        <v>4.28</v>
      </c>
      <c r="E122" s="241">
        <v>6.81</v>
      </c>
      <c r="F122" s="22"/>
      <c r="G122"/>
      <c r="H122"/>
      <c r="I122" s="21"/>
    </row>
    <row r="123" spans="2:15" s="28" customFormat="1">
      <c r="B123" s="243"/>
      <c r="C123" s="33" t="s">
        <v>440</v>
      </c>
      <c r="D123" s="115">
        <v>2.0499999999999998</v>
      </c>
      <c r="E123" s="241">
        <v>5.3636999999999997</v>
      </c>
      <c r="F123" s="22"/>
      <c r="G123"/>
      <c r="H123"/>
      <c r="I123" s="21"/>
    </row>
    <row r="124" spans="2:15" s="9" customFormat="1">
      <c r="C124" s="44" t="s">
        <v>35</v>
      </c>
      <c r="D124" s="116">
        <f>SUM(D119:D123)</f>
        <v>22.930000000000003</v>
      </c>
      <c r="E124" s="29"/>
      <c r="G124"/>
      <c r="H124"/>
    </row>
    <row r="125" spans="2:15" s="9" customFormat="1">
      <c r="C125" s="44" t="s">
        <v>7</v>
      </c>
      <c r="D125" s="117">
        <v>4.3300000000000098</v>
      </c>
      <c r="E125" s="21"/>
      <c r="G125"/>
      <c r="H125"/>
    </row>
    <row r="126" spans="2:15" s="9" customFormat="1" ht="15.75" thickBot="1">
      <c r="C126" s="45" t="s">
        <v>8</v>
      </c>
      <c r="D126" s="118">
        <f>D118+D124+D125</f>
        <v>100.00000000000001</v>
      </c>
      <c r="E126" s="21"/>
      <c r="H126" s="21"/>
    </row>
    <row r="127" spans="2:15" s="9" customFormat="1" ht="15.75" thickTop="1">
      <c r="C127" s="43"/>
      <c r="D127" s="119"/>
      <c r="E127" s="21"/>
      <c r="H127" s="21"/>
    </row>
    <row r="128" spans="2:15" s="9" customFormat="1">
      <c r="C128" s="32" t="s">
        <v>37</v>
      </c>
      <c r="D128" s="240" t="s">
        <v>190</v>
      </c>
      <c r="E128" s="21"/>
      <c r="H128" s="21"/>
    </row>
    <row r="129" spans="2:11" s="9" customFormat="1" hidden="1">
      <c r="C129" s="32"/>
      <c r="D129" s="120"/>
      <c r="E129" s="21"/>
      <c r="H129" s="21"/>
    </row>
    <row r="130" spans="2:11" s="9" customFormat="1" hidden="1">
      <c r="C130" s="8" t="s">
        <v>132</v>
      </c>
      <c r="D130" s="156"/>
      <c r="E130" s="21"/>
    </row>
    <row r="131" spans="2:11" s="9" customFormat="1" hidden="1">
      <c r="C131" s="137"/>
      <c r="D131" s="131"/>
      <c r="E131" s="21"/>
    </row>
    <row r="132" spans="2:11" s="9" customFormat="1" hidden="1">
      <c r="C132" s="27"/>
      <c r="D132" s="133"/>
      <c r="E132" s="21"/>
    </row>
    <row r="133" spans="2:11" s="9" customFormat="1" hidden="1">
      <c r="C133" s="26" t="s">
        <v>102</v>
      </c>
      <c r="D133" s="113">
        <f>SUM(D130:D132)</f>
        <v>0</v>
      </c>
      <c r="E133" s="21"/>
    </row>
    <row r="134" spans="2:11" s="9" customFormat="1" hidden="1">
      <c r="C134" s="27"/>
      <c r="D134" s="59"/>
      <c r="E134" s="21"/>
    </row>
    <row r="135" spans="2:11" s="9" customFormat="1" hidden="1">
      <c r="C135" s="8" t="s">
        <v>131</v>
      </c>
      <c r="D135" s="156" t="s">
        <v>190</v>
      </c>
      <c r="E135" s="21"/>
    </row>
    <row r="136" spans="2:11" s="9" customFormat="1" hidden="1">
      <c r="C136" s="8"/>
      <c r="D136" s="156"/>
      <c r="E136" s="21"/>
    </row>
    <row r="137" spans="2:11" s="9" customFormat="1" hidden="1">
      <c r="C137" s="46"/>
      <c r="D137" s="121"/>
      <c r="E137" s="21"/>
    </row>
    <row r="138" spans="2:11" s="9" customFormat="1" hidden="1">
      <c r="C138" s="44" t="s">
        <v>103</v>
      </c>
      <c r="D138" s="160">
        <f>D133+D136</f>
        <v>0</v>
      </c>
      <c r="E138" s="21"/>
    </row>
    <row r="139" spans="2:11" s="9" customFormat="1">
      <c r="D139" s="122"/>
    </row>
    <row r="140" spans="2:11" s="9" customFormat="1">
      <c r="C140" s="124" t="s">
        <v>146</v>
      </c>
    </row>
    <row r="141" spans="2:11" s="9" customFormat="1">
      <c r="B141" s="243"/>
      <c r="C141" s="9" t="s">
        <v>414</v>
      </c>
    </row>
    <row r="142" spans="2:11" s="9" customFormat="1">
      <c r="B142" s="243"/>
    </row>
    <row r="143" spans="2:11" s="9" customFormat="1" ht="15.75">
      <c r="B143" s="258" t="s">
        <v>18</v>
      </c>
      <c r="C143" s="258"/>
      <c r="D143" s="258"/>
      <c r="E143" s="258"/>
      <c r="F143" s="258"/>
      <c r="G143" s="258"/>
      <c r="H143" s="258"/>
      <c r="I143" s="258"/>
      <c r="J143" s="258"/>
      <c r="K143" s="258"/>
    </row>
  </sheetData>
  <sortState xmlns:xlrd2="http://schemas.microsoft.com/office/spreadsheetml/2017/richdata2" ref="C119:D130">
    <sortCondition descending="1" ref="D119:D130"/>
  </sortState>
  <mergeCells count="16">
    <mergeCell ref="C29:I29"/>
    <mergeCell ref="B143:K143"/>
    <mergeCell ref="C65:K65"/>
    <mergeCell ref="C31:I31"/>
    <mergeCell ref="B3:K3"/>
    <mergeCell ref="C22:C23"/>
    <mergeCell ref="D22:F22"/>
    <mergeCell ref="C20:F20"/>
    <mergeCell ref="B22:B25"/>
    <mergeCell ref="H13:K13"/>
    <mergeCell ref="H14:K14"/>
    <mergeCell ref="E5:G5"/>
    <mergeCell ref="H5:K5"/>
    <mergeCell ref="E13:G13"/>
    <mergeCell ref="B9:C9"/>
    <mergeCell ref="B12:C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O158"/>
  <sheetViews>
    <sheetView zoomScale="90" zoomScaleNormal="90" workbookViewId="0">
      <selection activeCell="B1" sqref="B1"/>
    </sheetView>
  </sheetViews>
  <sheetFormatPr defaultColWidth="9.140625" defaultRowHeight="15"/>
  <cols>
    <col min="1" max="1" width="2.140625" style="33" customWidth="1"/>
    <col min="2" max="2" width="34" style="33" customWidth="1"/>
    <col min="3" max="3" width="46" style="33" customWidth="1"/>
    <col min="4" max="4" width="15" style="33" customWidth="1"/>
    <col min="5" max="5" width="21" style="33" customWidth="1"/>
    <col min="6" max="6" width="29.140625" style="33" bestFit="1" customWidth="1"/>
    <col min="7" max="7" width="21" style="33" customWidth="1"/>
    <col min="8" max="8" width="20.5703125" style="33" customWidth="1"/>
    <col min="9" max="10" width="10.42578125" style="33" customWidth="1"/>
    <col min="11" max="11" width="18.85546875" style="33" customWidth="1"/>
    <col min="12" max="16384" width="9.140625" style="33"/>
  </cols>
  <sheetData>
    <row r="1" spans="2:11" ht="21">
      <c r="B1" s="163" t="s">
        <v>432</v>
      </c>
    </row>
    <row r="3" spans="2:11" ht="26.25">
      <c r="B3" s="262" t="s">
        <v>41</v>
      </c>
      <c r="C3" s="262"/>
      <c r="D3" s="262"/>
      <c r="E3" s="262"/>
      <c r="F3" s="262"/>
      <c r="G3" s="262"/>
      <c r="H3" s="262"/>
      <c r="I3" s="262"/>
      <c r="J3" s="262"/>
      <c r="K3" s="262"/>
    </row>
    <row r="4" spans="2:11">
      <c r="B4" s="50"/>
      <c r="C4" s="47"/>
      <c r="D4" s="47"/>
      <c r="E4" s="47"/>
      <c r="F4" s="27"/>
      <c r="G4" s="27"/>
      <c r="H4" s="27"/>
      <c r="I4" s="27"/>
    </row>
    <row r="5" spans="2:11" s="9" customFormat="1" ht="21">
      <c r="B5" s="191"/>
      <c r="C5" s="192"/>
      <c r="D5" s="193"/>
      <c r="E5" s="273" t="s">
        <v>46</v>
      </c>
      <c r="F5" s="274"/>
      <c r="G5" s="275"/>
      <c r="H5" s="274" t="s">
        <v>49</v>
      </c>
      <c r="I5" s="274"/>
      <c r="J5" s="274"/>
      <c r="K5" s="275"/>
    </row>
    <row r="6" spans="2:11" customFormat="1" ht="16.5" customHeight="1">
      <c r="B6" s="194"/>
      <c r="C6" s="33"/>
      <c r="D6" s="33"/>
      <c r="E6" s="173"/>
      <c r="F6" s="9"/>
      <c r="G6" s="174"/>
      <c r="H6" s="9"/>
      <c r="I6" s="9"/>
      <c r="K6" s="179"/>
    </row>
    <row r="7" spans="2:11" customFormat="1" ht="15.75">
      <c r="B7" s="189" t="s">
        <v>19</v>
      </c>
      <c r="C7" s="9"/>
      <c r="D7" s="9"/>
      <c r="E7" s="173"/>
      <c r="F7" s="9"/>
      <c r="G7" s="174"/>
      <c r="H7" s="9"/>
      <c r="I7" s="9"/>
      <c r="K7" s="179"/>
    </row>
    <row r="8" spans="2:11" customFormat="1">
      <c r="B8" s="173" t="s">
        <v>39</v>
      </c>
      <c r="C8" s="9"/>
      <c r="D8" s="100"/>
      <c r="E8" s="173"/>
      <c r="F8" s="9"/>
      <c r="G8" s="174"/>
      <c r="H8" s="9"/>
      <c r="I8" s="9"/>
      <c r="K8" s="179"/>
    </row>
    <row r="9" spans="2:11" customFormat="1" ht="38.25" customHeight="1">
      <c r="B9" s="279" t="s">
        <v>50</v>
      </c>
      <c r="C9" s="257"/>
      <c r="D9" s="7"/>
      <c r="E9" s="173"/>
      <c r="F9" s="9"/>
      <c r="G9" s="174"/>
      <c r="H9" s="9"/>
      <c r="I9" s="9"/>
      <c r="K9" s="179"/>
    </row>
    <row r="10" spans="2:11" customFormat="1">
      <c r="B10" s="173" t="s">
        <v>47</v>
      </c>
      <c r="C10" s="9"/>
      <c r="D10" s="9"/>
      <c r="E10" s="173"/>
      <c r="F10" s="9"/>
      <c r="G10" s="174"/>
      <c r="H10" s="9"/>
      <c r="I10" s="9"/>
      <c r="K10" s="179"/>
    </row>
    <row r="11" spans="2:11" customFormat="1">
      <c r="B11" s="194"/>
      <c r="C11" s="33"/>
      <c r="D11" s="9"/>
      <c r="E11" s="173"/>
      <c r="F11" s="9"/>
      <c r="G11" s="174"/>
      <c r="H11" s="9"/>
      <c r="I11" s="9"/>
      <c r="K11" s="179"/>
    </row>
    <row r="12" spans="2:11" customFormat="1" ht="40.5" customHeight="1">
      <c r="B12" s="279" t="s">
        <v>48</v>
      </c>
      <c r="C12" s="257"/>
      <c r="D12" s="33"/>
      <c r="E12" s="178"/>
      <c r="G12" s="179"/>
      <c r="H12" s="9"/>
      <c r="I12" s="9"/>
      <c r="K12" s="179"/>
    </row>
    <row r="13" spans="2:11" customFormat="1">
      <c r="B13" s="173"/>
      <c r="C13" s="9"/>
      <c r="E13" s="276" t="s">
        <v>40</v>
      </c>
      <c r="F13" s="277"/>
      <c r="G13" s="278"/>
      <c r="H13" s="269" t="s">
        <v>56</v>
      </c>
      <c r="I13" s="269"/>
      <c r="J13" s="269"/>
      <c r="K13" s="270"/>
    </row>
    <row r="14" spans="2:11" customFormat="1" ht="33" customHeight="1">
      <c r="B14" s="175"/>
      <c r="C14" s="190"/>
      <c r="D14" s="190"/>
      <c r="E14" s="186"/>
      <c r="F14" s="187"/>
      <c r="G14" s="188"/>
      <c r="H14" s="271" t="s">
        <v>227</v>
      </c>
      <c r="I14" s="271"/>
      <c r="J14" s="271"/>
      <c r="K14" s="272"/>
    </row>
    <row r="15" spans="2:11">
      <c r="B15" s="48"/>
      <c r="C15" s="48"/>
      <c r="D15" s="48"/>
    </row>
    <row r="16" spans="2:11">
      <c r="B16" s="32" t="s">
        <v>2</v>
      </c>
      <c r="C16" s="33" t="s">
        <v>42</v>
      </c>
    </row>
    <row r="17" spans="2:9">
      <c r="B17" s="32"/>
      <c r="C17" s="27"/>
    </row>
    <row r="18" spans="2:9">
      <c r="B18" s="32" t="s">
        <v>3</v>
      </c>
      <c r="C18" s="27" t="s">
        <v>28</v>
      </c>
    </row>
    <row r="19" spans="2:9">
      <c r="B19" s="49"/>
    </row>
    <row r="20" spans="2:9" ht="63" customHeight="1">
      <c r="B20" s="50" t="s">
        <v>0</v>
      </c>
      <c r="C20" s="281" t="s">
        <v>21</v>
      </c>
      <c r="D20" s="281"/>
      <c r="E20" s="281"/>
      <c r="F20" s="281"/>
    </row>
    <row r="21" spans="2:9">
      <c r="B21" s="51"/>
      <c r="C21" s="52"/>
    </row>
    <row r="22" spans="2:9" s="27" customFormat="1">
      <c r="B22" s="282" t="s">
        <v>11</v>
      </c>
      <c r="C22" s="285"/>
      <c r="D22" s="286" t="s">
        <v>17</v>
      </c>
      <c r="E22" s="286"/>
      <c r="F22" s="286"/>
    </row>
    <row r="23" spans="2:9" s="27" customFormat="1">
      <c r="B23" s="283"/>
      <c r="C23" s="285"/>
      <c r="D23" s="42" t="s">
        <v>14</v>
      </c>
      <c r="E23" s="42" t="s">
        <v>15</v>
      </c>
      <c r="F23" s="42" t="s">
        <v>16</v>
      </c>
    </row>
    <row r="24" spans="2:9" s="27" customFormat="1" ht="30">
      <c r="B24" s="283"/>
      <c r="C24" s="38" t="s">
        <v>30</v>
      </c>
      <c r="D24" s="34">
        <v>0.65</v>
      </c>
      <c r="E24" s="34">
        <v>1</v>
      </c>
      <c r="F24" s="35" t="s">
        <v>98</v>
      </c>
    </row>
    <row r="25" spans="2:9" s="27" customFormat="1">
      <c r="B25" s="284"/>
      <c r="C25" s="38" t="s">
        <v>31</v>
      </c>
      <c r="D25" s="34">
        <v>0</v>
      </c>
      <c r="E25" s="34">
        <v>0.35</v>
      </c>
      <c r="F25" s="35" t="s">
        <v>92</v>
      </c>
    </row>
    <row r="26" spans="2:9">
      <c r="B26" s="51"/>
      <c r="C26" s="33" t="s">
        <v>29</v>
      </c>
    </row>
    <row r="27" spans="2:9">
      <c r="B27" s="51"/>
    </row>
    <row r="28" spans="2:9" s="27" customFormat="1">
      <c r="B28" s="50" t="s">
        <v>192</v>
      </c>
      <c r="C28" s="27" t="s">
        <v>441</v>
      </c>
      <c r="D28" s="112"/>
    </row>
    <row r="29" spans="2:9" s="27" customFormat="1">
      <c r="B29" s="50"/>
    </row>
    <row r="30" spans="2:9" s="27" customFormat="1" ht="79.5" customHeight="1">
      <c r="B30" s="50" t="s">
        <v>10</v>
      </c>
      <c r="C30" s="257" t="s">
        <v>242</v>
      </c>
      <c r="D30" s="257"/>
      <c r="E30" s="257"/>
      <c r="F30" s="257"/>
      <c r="G30" s="257"/>
      <c r="H30" s="257"/>
      <c r="I30" s="257"/>
    </row>
    <row r="31" spans="2:9" s="27" customFormat="1">
      <c r="B31" s="50"/>
      <c r="C31" s="53"/>
    </row>
    <row r="32" spans="2:9" s="27" customFormat="1" ht="68.25" customHeight="1">
      <c r="B32" s="50" t="s">
        <v>4</v>
      </c>
      <c r="C32" s="257" t="s">
        <v>236</v>
      </c>
      <c r="D32" s="257"/>
      <c r="E32" s="257"/>
      <c r="F32" s="257"/>
      <c r="G32" s="257"/>
      <c r="H32" s="257"/>
      <c r="I32" s="257"/>
    </row>
    <row r="33" spans="2:15" s="27" customFormat="1">
      <c r="B33" s="50"/>
      <c r="C33" s="53"/>
      <c r="E33" s="54"/>
      <c r="F33" s="55"/>
    </row>
    <row r="34" spans="2:15" s="27" customFormat="1">
      <c r="B34" s="6" t="s">
        <v>433</v>
      </c>
      <c r="C34" s="9" t="s">
        <v>442</v>
      </c>
      <c r="D34" s="9"/>
      <c r="E34" s="54"/>
      <c r="F34" s="54"/>
    </row>
    <row r="35" spans="2:15" s="27" customFormat="1">
      <c r="B35" s="6"/>
      <c r="C35" s="9"/>
      <c r="D35" s="9"/>
      <c r="E35" s="54"/>
      <c r="F35" s="55"/>
      <c r="G35" s="55"/>
    </row>
    <row r="36" spans="2:15" s="27" customFormat="1">
      <c r="B36" s="6" t="s">
        <v>435</v>
      </c>
      <c r="C36" s="9" t="s">
        <v>111</v>
      </c>
      <c r="D36" s="17">
        <v>22.677499999999998</v>
      </c>
      <c r="E36" s="54"/>
      <c r="F36" s="55"/>
      <c r="G36" s="55"/>
    </row>
    <row r="37" spans="2:15" s="27" customFormat="1">
      <c r="B37" s="32"/>
      <c r="C37" s="9" t="s">
        <v>113</v>
      </c>
      <c r="D37" s="17">
        <v>22.464099999999998</v>
      </c>
      <c r="E37" s="54"/>
      <c r="F37" s="55"/>
      <c r="G37" s="55"/>
    </row>
    <row r="38" spans="2:15" s="27" customFormat="1">
      <c r="B38" s="32"/>
      <c r="C38" s="9" t="s">
        <v>112</v>
      </c>
      <c r="D38" s="17">
        <v>20.082599999999999</v>
      </c>
      <c r="E38" s="54"/>
      <c r="F38" s="55"/>
      <c r="G38" s="55"/>
      <c r="H38" s="56"/>
    </row>
    <row r="39" spans="2:15" s="27" customFormat="1">
      <c r="B39" s="32"/>
      <c r="C39" s="9" t="s">
        <v>114</v>
      </c>
      <c r="D39" s="17">
        <v>20.078299999999999</v>
      </c>
      <c r="E39" s="54"/>
      <c r="F39" s="55"/>
      <c r="G39" s="55"/>
    </row>
    <row r="40" spans="2:15" s="27" customFormat="1" ht="15.75" customHeight="1">
      <c r="C40" s="135" t="s">
        <v>45</v>
      </c>
      <c r="D40" s="58"/>
      <c r="E40" s="31"/>
      <c r="F40" s="59"/>
      <c r="G40" s="31"/>
      <c r="H40" s="31"/>
      <c r="I40" s="31"/>
      <c r="J40" s="31"/>
      <c r="K40" s="31"/>
      <c r="L40" s="31"/>
      <c r="M40" s="31"/>
      <c r="N40" s="31"/>
      <c r="O40" s="31"/>
    </row>
    <row r="41" spans="2:15" s="27" customFormat="1" ht="15.75" customHeight="1" thickBot="1">
      <c r="C41" s="57"/>
      <c r="D41" s="58"/>
      <c r="E41" s="31"/>
      <c r="F41" s="59"/>
      <c r="G41" s="31"/>
      <c r="H41" s="31"/>
      <c r="I41" s="31"/>
      <c r="J41" s="31"/>
      <c r="K41" s="31"/>
      <c r="L41" s="31"/>
      <c r="M41" s="31"/>
      <c r="N41" s="31"/>
      <c r="O41" s="31"/>
    </row>
    <row r="42" spans="2:15" s="27" customFormat="1" ht="15" customHeight="1">
      <c r="B42" s="8" t="s">
        <v>144</v>
      </c>
      <c r="C42" s="65"/>
      <c r="D42" s="66"/>
      <c r="E42" s="66"/>
      <c r="F42" s="66"/>
      <c r="G42" s="67" t="s">
        <v>443</v>
      </c>
      <c r="H42" s="66"/>
      <c r="I42" s="66"/>
      <c r="J42" s="66"/>
      <c r="K42" s="68"/>
    </row>
    <row r="43" spans="2:15" s="27" customFormat="1" ht="15.75">
      <c r="C43" s="69"/>
      <c r="D43" s="70"/>
      <c r="E43" s="70"/>
      <c r="G43" s="48" t="s">
        <v>354</v>
      </c>
      <c r="H43" s="70"/>
      <c r="I43" s="70"/>
      <c r="J43" s="70"/>
      <c r="K43" s="71"/>
    </row>
    <row r="44" spans="2:15" s="27" customFormat="1" ht="16.5" thickBot="1">
      <c r="C44" s="72"/>
      <c r="D44" s="73"/>
      <c r="E44" s="73"/>
      <c r="F44" s="73"/>
      <c r="G44" s="73"/>
      <c r="H44" s="73"/>
      <c r="I44" s="73"/>
      <c r="J44" s="74"/>
      <c r="K44" s="75" t="s">
        <v>444</v>
      </c>
    </row>
    <row r="45" spans="2:15" s="9" customFormat="1" ht="15.75" customHeight="1" thickBot="1">
      <c r="C45" s="76"/>
      <c r="D45" s="77"/>
      <c r="E45" s="77" t="s">
        <v>337</v>
      </c>
      <c r="F45" s="78" t="s">
        <v>338</v>
      </c>
      <c r="G45" s="79" t="s">
        <v>339</v>
      </c>
      <c r="H45" s="77" t="s">
        <v>340</v>
      </c>
      <c r="I45" s="80"/>
      <c r="J45" s="81" t="s">
        <v>341</v>
      </c>
      <c r="K45" s="82"/>
    </row>
    <row r="46" spans="2:15" s="27" customFormat="1" ht="29.25" customHeight="1" thickBot="1">
      <c r="C46" s="62" t="s">
        <v>342</v>
      </c>
      <c r="D46" s="63" t="s">
        <v>343</v>
      </c>
      <c r="E46" s="63" t="s">
        <v>344</v>
      </c>
      <c r="F46" s="41" t="s">
        <v>345</v>
      </c>
      <c r="G46" s="41" t="s">
        <v>345</v>
      </c>
      <c r="H46" s="41" t="s">
        <v>346</v>
      </c>
      <c r="I46" s="64" t="s">
        <v>338</v>
      </c>
      <c r="J46" s="64" t="s">
        <v>347</v>
      </c>
      <c r="K46" s="142" t="s">
        <v>348</v>
      </c>
    </row>
    <row r="47" spans="2:15" s="27" customFormat="1">
      <c r="C47" s="83">
        <v>45504</v>
      </c>
      <c r="D47" s="84" t="s">
        <v>349</v>
      </c>
      <c r="E47" s="85">
        <v>23.2441</v>
      </c>
      <c r="F47" s="86">
        <v>-13.601300975301257</v>
      </c>
      <c r="G47" s="86">
        <v>-1.6305204111144223</v>
      </c>
      <c r="H47" s="86">
        <v>0.53950975500736131</v>
      </c>
      <c r="I47" s="87">
        <v>8640</v>
      </c>
      <c r="J47" s="87">
        <v>9837</v>
      </c>
      <c r="K47" s="87">
        <v>10054</v>
      </c>
    </row>
    <row r="48" spans="2:15" s="27" customFormat="1">
      <c r="C48" s="88">
        <v>44773</v>
      </c>
      <c r="D48" s="89" t="s">
        <v>350</v>
      </c>
      <c r="E48" s="90">
        <v>14.3963</v>
      </c>
      <c r="F48" s="91">
        <v>11.723803877830505</v>
      </c>
      <c r="G48" s="91">
        <v>17.133068442344666</v>
      </c>
      <c r="H48" s="91">
        <v>14.318986535072328</v>
      </c>
      <c r="I48" s="92">
        <v>13950</v>
      </c>
      <c r="J48" s="92">
        <v>16078</v>
      </c>
      <c r="K48" s="92">
        <v>14946</v>
      </c>
    </row>
    <row r="49" spans="2:15" s="27" customFormat="1">
      <c r="C49" s="93">
        <v>44043</v>
      </c>
      <c r="D49" s="89" t="s">
        <v>351</v>
      </c>
      <c r="E49" s="90">
        <v>10.0885</v>
      </c>
      <c r="F49" s="91">
        <v>14.753494858741764</v>
      </c>
      <c r="G49" s="91">
        <v>21.692462563514709</v>
      </c>
      <c r="H49" s="91">
        <v>18.876052498817444</v>
      </c>
      <c r="I49" s="92">
        <v>19906</v>
      </c>
      <c r="J49" s="92">
        <v>26703</v>
      </c>
      <c r="K49" s="92">
        <v>23751</v>
      </c>
    </row>
    <row r="50" spans="2:15" s="27" customFormat="1">
      <c r="C50" s="93" t="s">
        <v>355</v>
      </c>
      <c r="D50" s="89" t="s">
        <v>352</v>
      </c>
      <c r="E50" s="90" t="s">
        <v>355</v>
      </c>
      <c r="F50" s="90" t="s">
        <v>355</v>
      </c>
      <c r="G50" s="90" t="s">
        <v>355</v>
      </c>
      <c r="H50" s="90" t="s">
        <v>355</v>
      </c>
      <c r="I50" s="90" t="s">
        <v>355</v>
      </c>
      <c r="J50" s="90" t="s">
        <v>355</v>
      </c>
      <c r="K50" s="90" t="s">
        <v>355</v>
      </c>
    </row>
    <row r="51" spans="2:15" s="27" customFormat="1" ht="15.75" thickBot="1">
      <c r="C51" s="94">
        <v>43371</v>
      </c>
      <c r="D51" s="95" t="s">
        <v>353</v>
      </c>
      <c r="E51" s="96">
        <v>10</v>
      </c>
      <c r="F51" s="97">
        <v>10.725361704826355</v>
      </c>
      <c r="G51" s="97">
        <v>15.629194378852846</v>
      </c>
      <c r="H51" s="97">
        <v>14.047319293022159</v>
      </c>
      <c r="I51" s="98">
        <v>20083</v>
      </c>
      <c r="J51" s="98">
        <v>27016</v>
      </c>
      <c r="K51" s="98">
        <v>24586</v>
      </c>
    </row>
    <row r="52" spans="2:15" s="27" customFormat="1" ht="15.75" customHeight="1">
      <c r="C52" s="33"/>
      <c r="D52" s="33"/>
      <c r="E52" s="33"/>
      <c r="F52" s="33"/>
      <c r="G52" s="33"/>
      <c r="H52" s="33"/>
      <c r="I52" s="33"/>
      <c r="J52" s="33"/>
      <c r="K52" s="33"/>
      <c r="L52" s="31"/>
      <c r="M52" s="31"/>
      <c r="N52" s="31"/>
      <c r="O52" s="31"/>
    </row>
    <row r="53" spans="2:15" s="27" customFormat="1" ht="15.75" customHeight="1" thickBot="1">
      <c r="C53" s="33"/>
      <c r="D53" s="33"/>
      <c r="E53" s="33"/>
      <c r="F53" s="33"/>
      <c r="G53" s="33"/>
      <c r="H53" s="33"/>
      <c r="I53" s="33"/>
      <c r="J53" s="33"/>
      <c r="K53" s="33"/>
      <c r="L53" s="31"/>
      <c r="M53" s="31"/>
      <c r="N53" s="31"/>
      <c r="O53" s="31"/>
    </row>
    <row r="54" spans="2:15" s="27" customFormat="1" ht="15" customHeight="1">
      <c r="B54" s="32"/>
      <c r="C54" s="65"/>
      <c r="D54" s="66"/>
      <c r="E54" s="66"/>
      <c r="F54" s="66"/>
      <c r="G54" s="67" t="s">
        <v>445</v>
      </c>
      <c r="H54" s="66"/>
      <c r="I54" s="66"/>
      <c r="J54" s="66"/>
      <c r="K54" s="68"/>
    </row>
    <row r="55" spans="2:15" s="27" customFormat="1" ht="15.75">
      <c r="C55" s="69"/>
      <c r="D55" s="70"/>
      <c r="E55" s="70"/>
      <c r="G55" s="48" t="s">
        <v>354</v>
      </c>
      <c r="H55" s="70"/>
      <c r="I55" s="70"/>
      <c r="J55" s="70"/>
      <c r="K55" s="71"/>
    </row>
    <row r="56" spans="2:15" s="27" customFormat="1" ht="16.5" thickBot="1">
      <c r="C56" s="69"/>
      <c r="D56" s="73"/>
      <c r="E56" s="73"/>
      <c r="F56" s="73"/>
      <c r="G56" s="73"/>
      <c r="H56" s="73"/>
      <c r="I56" s="73"/>
      <c r="J56" s="74"/>
      <c r="K56" s="75" t="s">
        <v>446</v>
      </c>
    </row>
    <row r="57" spans="2:15" s="9" customFormat="1" ht="15.75" customHeight="1" thickBot="1">
      <c r="C57" s="76"/>
      <c r="D57" s="77"/>
      <c r="E57" s="77" t="s">
        <v>337</v>
      </c>
      <c r="F57" s="78" t="s">
        <v>338</v>
      </c>
      <c r="G57" s="79" t="s">
        <v>339</v>
      </c>
      <c r="H57" s="77" t="s">
        <v>340</v>
      </c>
      <c r="I57" s="80"/>
      <c r="J57" s="81" t="s">
        <v>341</v>
      </c>
      <c r="K57" s="82"/>
    </row>
    <row r="58" spans="2:15" s="27" customFormat="1" ht="29.25" customHeight="1" thickBot="1">
      <c r="C58" s="62" t="s">
        <v>342</v>
      </c>
      <c r="D58" s="63" t="s">
        <v>343</v>
      </c>
      <c r="E58" s="63" t="s">
        <v>344</v>
      </c>
      <c r="F58" s="41" t="s">
        <v>345</v>
      </c>
      <c r="G58" s="41" t="s">
        <v>345</v>
      </c>
      <c r="H58" s="41" t="s">
        <v>346</v>
      </c>
      <c r="I58" s="64" t="s">
        <v>338</v>
      </c>
      <c r="J58" s="64" t="s">
        <v>347</v>
      </c>
      <c r="K58" s="142" t="s">
        <v>348</v>
      </c>
    </row>
    <row r="59" spans="2:15" s="27" customFormat="1">
      <c r="C59" s="99">
        <v>45504</v>
      </c>
      <c r="D59" s="84" t="s">
        <v>349</v>
      </c>
      <c r="E59" s="85">
        <v>25.819800000000001</v>
      </c>
      <c r="F59" s="86">
        <v>-12.170117506719658</v>
      </c>
      <c r="G59" s="86">
        <v>-1.6305204111144223</v>
      </c>
      <c r="H59" s="86">
        <v>0.53950975500736131</v>
      </c>
      <c r="I59" s="87">
        <v>8783</v>
      </c>
      <c r="J59" s="87">
        <v>9837</v>
      </c>
      <c r="K59" s="87">
        <v>10054</v>
      </c>
    </row>
    <row r="60" spans="2:15" s="27" customFormat="1">
      <c r="C60" s="93">
        <v>44773</v>
      </c>
      <c r="D60" s="89" t="s">
        <v>350</v>
      </c>
      <c r="E60" s="90">
        <v>15.4344</v>
      </c>
      <c r="F60" s="91">
        <v>13.671341538429264</v>
      </c>
      <c r="G60" s="91">
        <v>17.133068442344666</v>
      </c>
      <c r="H60" s="91">
        <v>14.318986535072328</v>
      </c>
      <c r="I60" s="92">
        <v>14693</v>
      </c>
      <c r="J60" s="92">
        <v>16078</v>
      </c>
      <c r="K60" s="92">
        <v>14946</v>
      </c>
    </row>
    <row r="61" spans="2:15" s="27" customFormat="1">
      <c r="C61" s="93">
        <v>44043</v>
      </c>
      <c r="D61" s="89" t="s">
        <v>351</v>
      </c>
      <c r="E61" s="90">
        <v>10.4306</v>
      </c>
      <c r="F61" s="91">
        <v>16.793919205665588</v>
      </c>
      <c r="G61" s="91">
        <v>21.692462563514709</v>
      </c>
      <c r="H61" s="91">
        <v>18.876052498817444</v>
      </c>
      <c r="I61" s="92">
        <v>21741</v>
      </c>
      <c r="J61" s="92">
        <v>26703</v>
      </c>
      <c r="K61" s="92">
        <v>23751</v>
      </c>
    </row>
    <row r="62" spans="2:15" s="27" customFormat="1">
      <c r="C62" s="93" t="s">
        <v>355</v>
      </c>
      <c r="D62" s="89" t="s">
        <v>352</v>
      </c>
      <c r="E62" s="90" t="s">
        <v>355</v>
      </c>
      <c r="F62" s="90" t="s">
        <v>355</v>
      </c>
      <c r="G62" s="90" t="s">
        <v>355</v>
      </c>
      <c r="H62" s="90" t="s">
        <v>355</v>
      </c>
      <c r="I62" s="90" t="s">
        <v>355</v>
      </c>
      <c r="J62" s="90" t="s">
        <v>355</v>
      </c>
      <c r="K62" s="90" t="s">
        <v>355</v>
      </c>
    </row>
    <row r="63" spans="2:15" s="27" customFormat="1" ht="15.75" thickBot="1">
      <c r="C63" s="94">
        <v>43371</v>
      </c>
      <c r="D63" s="95" t="s">
        <v>353</v>
      </c>
      <c r="E63" s="96">
        <v>10</v>
      </c>
      <c r="F63" s="97">
        <v>12.708964943885807</v>
      </c>
      <c r="G63" s="97">
        <v>15.629194378852846</v>
      </c>
      <c r="H63" s="97">
        <v>14.047319293022159</v>
      </c>
      <c r="I63" s="98">
        <v>22678</v>
      </c>
      <c r="J63" s="98">
        <v>27016</v>
      </c>
      <c r="K63" s="98">
        <v>24586</v>
      </c>
    </row>
    <row r="64" spans="2:15" s="27" customFormat="1" ht="15.75" customHeight="1">
      <c r="B64" s="32"/>
      <c r="C64" s="61"/>
      <c r="D64" s="58"/>
      <c r="E64" s="58"/>
      <c r="F64" s="58"/>
      <c r="G64" s="58"/>
      <c r="H64" s="60"/>
      <c r="I64" s="60"/>
      <c r="J64" s="31"/>
      <c r="K64" s="140" t="s">
        <v>145</v>
      </c>
      <c r="L64" s="31"/>
      <c r="M64" s="31"/>
      <c r="N64" s="31"/>
      <c r="O64" s="31"/>
    </row>
    <row r="65" spans="2:15" s="27" customFormat="1" ht="15.75" customHeight="1">
      <c r="B65" s="32"/>
      <c r="C65" s="33"/>
      <c r="D65" s="58"/>
      <c r="E65" s="31"/>
      <c r="F65" s="59"/>
      <c r="G65" s="31"/>
      <c r="H65" s="31"/>
      <c r="I65" s="31"/>
      <c r="J65" s="31"/>
      <c r="K65" s="31"/>
      <c r="L65" s="31"/>
      <c r="M65" s="31"/>
      <c r="N65" s="31"/>
      <c r="O65" s="31"/>
    </row>
    <row r="66" spans="2:15" s="27" customFormat="1" ht="180.75" customHeight="1">
      <c r="B66" s="32"/>
      <c r="C66" s="259" t="s">
        <v>220</v>
      </c>
      <c r="D66" s="260"/>
      <c r="E66" s="260"/>
      <c r="F66" s="260"/>
      <c r="G66" s="260"/>
      <c r="H66" s="260"/>
      <c r="I66" s="260"/>
      <c r="J66" s="260"/>
      <c r="K66" s="261"/>
      <c r="L66" s="31"/>
      <c r="M66" s="31"/>
      <c r="N66" s="31"/>
      <c r="O66" s="31"/>
    </row>
    <row r="67" spans="2:15" s="27" customFormat="1" ht="15.75" customHeight="1">
      <c r="B67" s="32"/>
      <c r="C67" s="33"/>
      <c r="D67" s="58"/>
      <c r="E67" s="31"/>
      <c r="F67" s="59"/>
      <c r="G67" s="31"/>
      <c r="H67" s="31"/>
      <c r="I67" s="31"/>
      <c r="J67" s="31"/>
      <c r="K67" s="31"/>
      <c r="L67" s="31"/>
      <c r="M67" s="31"/>
      <c r="N67" s="31"/>
      <c r="O67" s="31"/>
    </row>
    <row r="68" spans="2:15" s="27" customFormat="1">
      <c r="E68" s="31"/>
      <c r="F68" s="31"/>
      <c r="G68" s="31"/>
      <c r="H68" s="31"/>
      <c r="I68" s="31"/>
      <c r="J68" s="31"/>
      <c r="K68" s="31"/>
      <c r="L68" s="31"/>
      <c r="M68" s="31"/>
      <c r="N68" s="31"/>
      <c r="O68" s="31"/>
    </row>
    <row r="69" spans="2:15" s="27" customFormat="1">
      <c r="B69" s="32" t="s">
        <v>5</v>
      </c>
      <c r="C69" s="9" t="s">
        <v>151</v>
      </c>
      <c r="E69" s="31"/>
      <c r="F69" s="31"/>
      <c r="G69" s="31"/>
      <c r="H69" s="31"/>
      <c r="I69" s="31"/>
      <c r="J69" s="31"/>
      <c r="K69" s="31"/>
      <c r="L69" s="31"/>
      <c r="M69" s="31"/>
      <c r="N69" s="31"/>
      <c r="O69" s="31"/>
    </row>
    <row r="70" spans="2:15" s="27" customFormat="1">
      <c r="E70" s="31"/>
      <c r="F70" s="31"/>
      <c r="G70" s="31"/>
      <c r="H70" s="31"/>
      <c r="I70" s="31"/>
      <c r="J70" s="31"/>
      <c r="K70" s="31"/>
      <c r="L70" s="31"/>
      <c r="M70" s="31"/>
      <c r="N70" s="31"/>
      <c r="O70" s="31"/>
    </row>
    <row r="71" spans="2:15" s="27" customFormat="1">
      <c r="B71" s="32" t="s">
        <v>6</v>
      </c>
      <c r="C71" s="32" t="s">
        <v>9</v>
      </c>
      <c r="D71" s="36" t="s">
        <v>101</v>
      </c>
      <c r="E71" s="242" t="s">
        <v>105</v>
      </c>
      <c r="F71" s="31"/>
      <c r="J71" s="31"/>
      <c r="K71" s="31"/>
      <c r="L71" s="31"/>
      <c r="M71" s="31"/>
      <c r="N71" s="31"/>
      <c r="O71" s="31"/>
    </row>
    <row r="72" spans="2:15" s="27" customFormat="1">
      <c r="B72" s="243" t="s">
        <v>396</v>
      </c>
      <c r="C72" s="27" t="s">
        <v>283</v>
      </c>
      <c r="D72" s="59">
        <v>8.09</v>
      </c>
      <c r="E72" s="31"/>
      <c r="F72" s="31"/>
      <c r="J72" s="31"/>
      <c r="K72" s="31"/>
      <c r="L72" s="31"/>
      <c r="M72" s="31"/>
      <c r="N72" s="31"/>
      <c r="O72" s="31"/>
    </row>
    <row r="73" spans="2:15" s="27" customFormat="1">
      <c r="B73" s="243" t="s">
        <v>396</v>
      </c>
      <c r="C73" s="27" t="s">
        <v>284</v>
      </c>
      <c r="D73" s="59">
        <v>5.52</v>
      </c>
      <c r="E73" s="31"/>
      <c r="F73" s="31"/>
      <c r="J73" s="31"/>
      <c r="K73" s="31"/>
      <c r="L73" s="31"/>
      <c r="M73" s="31"/>
      <c r="N73" s="31"/>
      <c r="O73" s="31"/>
    </row>
    <row r="74" spans="2:15" s="27" customFormat="1">
      <c r="B74" s="243" t="s">
        <v>396</v>
      </c>
      <c r="C74" s="27" t="s">
        <v>285</v>
      </c>
      <c r="D74" s="59">
        <v>5.0999999999999996</v>
      </c>
      <c r="E74" s="31"/>
      <c r="F74" s="31"/>
      <c r="J74" s="31"/>
      <c r="K74" s="31"/>
      <c r="L74" s="31"/>
      <c r="M74" s="31"/>
      <c r="N74" s="31"/>
      <c r="O74" s="31"/>
    </row>
    <row r="75" spans="2:15" s="27" customFormat="1">
      <c r="B75" s="243" t="s">
        <v>396</v>
      </c>
      <c r="C75" s="27" t="s">
        <v>286</v>
      </c>
      <c r="D75" s="59">
        <v>3.29</v>
      </c>
      <c r="E75" s="31"/>
      <c r="F75" s="31"/>
      <c r="J75" s="31"/>
      <c r="K75" s="31"/>
      <c r="L75" s="31"/>
      <c r="M75" s="31"/>
      <c r="N75" s="31"/>
      <c r="O75" s="31"/>
    </row>
    <row r="76" spans="2:15" s="27" customFormat="1">
      <c r="B76" s="243" t="s">
        <v>396</v>
      </c>
      <c r="C76" s="27" t="s">
        <v>312</v>
      </c>
      <c r="D76" s="59">
        <v>2.86</v>
      </c>
      <c r="E76" s="31"/>
      <c r="F76" s="31"/>
      <c r="J76" s="31"/>
      <c r="K76" s="31"/>
      <c r="L76" s="31"/>
      <c r="M76" s="31"/>
      <c r="N76" s="31"/>
      <c r="O76" s="31"/>
    </row>
    <row r="77" spans="2:15" s="27" customFormat="1">
      <c r="B77" s="243" t="s">
        <v>396</v>
      </c>
      <c r="C77" s="27" t="s">
        <v>292</v>
      </c>
      <c r="D77" s="59">
        <v>2.86</v>
      </c>
      <c r="E77" s="31"/>
      <c r="F77" s="31"/>
      <c r="J77" s="31"/>
      <c r="K77" s="31"/>
      <c r="L77" s="31"/>
      <c r="M77" s="31"/>
      <c r="N77" s="31"/>
      <c r="O77" s="31"/>
    </row>
    <row r="78" spans="2:15" s="27" customFormat="1">
      <c r="B78" s="243" t="s">
        <v>396</v>
      </c>
      <c r="C78" s="27" t="s">
        <v>315</v>
      </c>
      <c r="D78" s="59">
        <v>2.67</v>
      </c>
      <c r="E78" s="31"/>
      <c r="F78" s="31"/>
      <c r="J78" s="31"/>
      <c r="K78" s="31"/>
      <c r="L78" s="31"/>
      <c r="M78" s="31"/>
      <c r="N78" s="31"/>
      <c r="O78" s="31"/>
    </row>
    <row r="79" spans="2:15" s="27" customFormat="1">
      <c r="B79" s="243" t="s">
        <v>396</v>
      </c>
      <c r="C79" s="27" t="s">
        <v>287</v>
      </c>
      <c r="D79" s="59">
        <v>2.4700000000000002</v>
      </c>
      <c r="E79" s="31"/>
      <c r="F79" s="31"/>
      <c r="J79" s="31"/>
      <c r="K79" s="31"/>
      <c r="L79" s="31"/>
      <c r="M79" s="31"/>
      <c r="N79" s="31"/>
      <c r="O79" s="31"/>
    </row>
    <row r="80" spans="2:15" s="27" customFormat="1">
      <c r="B80" s="243" t="s">
        <v>396</v>
      </c>
      <c r="C80" s="27" t="s">
        <v>293</v>
      </c>
      <c r="D80" s="59">
        <v>2.3199999999999998</v>
      </c>
      <c r="E80" s="31"/>
      <c r="F80" s="31"/>
      <c r="J80" s="31"/>
      <c r="K80" s="31"/>
      <c r="L80" s="31"/>
      <c r="M80" s="31"/>
      <c r="N80" s="31"/>
      <c r="O80" s="31"/>
    </row>
    <row r="81" spans="2:15" s="27" customFormat="1">
      <c r="B81" s="243" t="s">
        <v>396</v>
      </c>
      <c r="C81" s="27" t="s">
        <v>314</v>
      </c>
      <c r="D81" s="59">
        <v>2.31</v>
      </c>
      <c r="E81" s="31"/>
      <c r="F81" s="31"/>
      <c r="J81" s="31"/>
      <c r="K81" s="31"/>
      <c r="L81" s="31"/>
      <c r="M81" s="31"/>
      <c r="N81" s="31"/>
      <c r="O81" s="31"/>
    </row>
    <row r="82" spans="2:15" s="27" customFormat="1">
      <c r="C82" s="27" t="s">
        <v>289</v>
      </c>
      <c r="D82" s="59">
        <v>2.31</v>
      </c>
      <c r="E82" s="31"/>
      <c r="F82" s="31"/>
      <c r="J82" s="31"/>
      <c r="K82" s="31"/>
      <c r="L82" s="31"/>
      <c r="M82" s="31"/>
      <c r="N82" s="31"/>
      <c r="O82" s="31"/>
    </row>
    <row r="83" spans="2:15" s="27" customFormat="1">
      <c r="C83" s="27" t="s">
        <v>316</v>
      </c>
      <c r="D83" s="59">
        <v>2.2000000000000002</v>
      </c>
      <c r="E83" s="31"/>
      <c r="F83" s="31"/>
      <c r="J83" s="31"/>
      <c r="K83" s="31"/>
      <c r="L83" s="31"/>
      <c r="M83" s="31"/>
      <c r="N83" s="31"/>
      <c r="O83" s="31"/>
    </row>
    <row r="84" spans="2:15" s="27" customFormat="1">
      <c r="C84" s="27" t="s">
        <v>301</v>
      </c>
      <c r="D84" s="59">
        <v>2.08</v>
      </c>
      <c r="E84" s="31"/>
      <c r="F84" s="31"/>
      <c r="J84" s="31"/>
      <c r="K84" s="31"/>
      <c r="L84" s="31"/>
      <c r="M84" s="31"/>
      <c r="N84" s="31"/>
      <c r="O84" s="31"/>
    </row>
    <row r="85" spans="2:15" s="27" customFormat="1">
      <c r="C85" s="27" t="s">
        <v>299</v>
      </c>
      <c r="D85" s="59">
        <v>2.0099999999999998</v>
      </c>
      <c r="E85" s="31"/>
      <c r="F85" s="31"/>
      <c r="J85" s="31"/>
      <c r="K85" s="31"/>
      <c r="L85" s="31"/>
      <c r="M85" s="31"/>
      <c r="N85" s="31"/>
      <c r="O85" s="31"/>
    </row>
    <row r="86" spans="2:15" s="27" customFormat="1">
      <c r="C86" s="27" t="s">
        <v>295</v>
      </c>
      <c r="D86" s="59">
        <v>2.0099999999999998</v>
      </c>
      <c r="E86" s="31"/>
      <c r="F86" s="31"/>
      <c r="J86" s="31"/>
      <c r="K86" s="31"/>
      <c r="L86" s="31"/>
      <c r="M86" s="31"/>
      <c r="N86" s="31"/>
      <c r="O86" s="31"/>
    </row>
    <row r="87" spans="2:15" s="27" customFormat="1">
      <c r="C87" s="27" t="s">
        <v>296</v>
      </c>
      <c r="D87" s="59">
        <v>1.86</v>
      </c>
      <c r="E87" s="31"/>
      <c r="F87" s="31"/>
      <c r="J87" s="31"/>
      <c r="K87" s="31"/>
      <c r="L87" s="31"/>
      <c r="M87" s="31"/>
      <c r="N87" s="31"/>
      <c r="O87" s="31"/>
    </row>
    <row r="88" spans="2:15" s="27" customFormat="1">
      <c r="C88" s="27" t="s">
        <v>294</v>
      </c>
      <c r="D88" s="59">
        <v>1.75</v>
      </c>
      <c r="E88" s="31"/>
      <c r="F88" s="31"/>
      <c r="J88" s="31"/>
      <c r="K88" s="31"/>
      <c r="L88" s="31"/>
      <c r="M88" s="31"/>
      <c r="N88" s="31"/>
      <c r="O88" s="31"/>
    </row>
    <row r="89" spans="2:15" s="27" customFormat="1">
      <c r="C89" s="27" t="s">
        <v>300</v>
      </c>
      <c r="D89" s="59">
        <v>1.74</v>
      </c>
      <c r="E89" s="31"/>
      <c r="F89" s="31"/>
      <c r="J89" s="31"/>
      <c r="K89" s="31"/>
      <c r="L89" s="31"/>
      <c r="M89" s="31"/>
      <c r="N89" s="31"/>
      <c r="O89" s="31"/>
    </row>
    <row r="90" spans="2:15" s="27" customFormat="1">
      <c r="C90" s="27" t="s">
        <v>329</v>
      </c>
      <c r="D90" s="59">
        <v>1.68</v>
      </c>
      <c r="E90" s="31"/>
      <c r="F90" s="31"/>
      <c r="J90" s="31"/>
      <c r="K90" s="31"/>
      <c r="L90" s="31"/>
      <c r="M90" s="31"/>
      <c r="N90" s="31"/>
      <c r="O90" s="31"/>
    </row>
    <row r="91" spans="2:15" s="27" customFormat="1">
      <c r="C91" s="27" t="s">
        <v>377</v>
      </c>
      <c r="D91" s="59">
        <v>1.61</v>
      </c>
      <c r="E91" s="31"/>
      <c r="F91" s="31"/>
      <c r="J91" s="31"/>
      <c r="K91" s="31"/>
      <c r="L91" s="31"/>
      <c r="M91" s="31"/>
      <c r="N91" s="31"/>
      <c r="O91" s="31"/>
    </row>
    <row r="92" spans="2:15" s="27" customFormat="1">
      <c r="C92" s="27" t="s">
        <v>288</v>
      </c>
      <c r="D92" s="59">
        <v>1.58</v>
      </c>
      <c r="E92" s="31"/>
      <c r="F92" s="31"/>
      <c r="J92" s="31"/>
      <c r="K92" s="31"/>
      <c r="L92" s="31"/>
      <c r="M92" s="31"/>
      <c r="N92" s="31"/>
      <c r="O92" s="31"/>
    </row>
    <row r="93" spans="2:15" s="27" customFormat="1">
      <c r="C93" s="27" t="s">
        <v>305</v>
      </c>
      <c r="D93" s="59">
        <v>1.54</v>
      </c>
      <c r="E93" s="31"/>
      <c r="F93" s="31"/>
      <c r="J93" s="31"/>
      <c r="K93" s="31"/>
      <c r="L93" s="31"/>
      <c r="M93" s="31"/>
      <c r="N93" s="31"/>
      <c r="O93" s="31"/>
    </row>
    <row r="94" spans="2:15" s="27" customFormat="1">
      <c r="C94" s="27" t="s">
        <v>306</v>
      </c>
      <c r="D94" s="59">
        <v>1.5</v>
      </c>
      <c r="E94" s="31"/>
      <c r="F94" s="31"/>
      <c r="J94" s="31"/>
      <c r="K94" s="31"/>
      <c r="L94" s="31"/>
      <c r="M94" s="31"/>
      <c r="N94" s="31"/>
      <c r="O94" s="31"/>
    </row>
    <row r="95" spans="2:15" s="27" customFormat="1">
      <c r="C95" s="27" t="s">
        <v>328</v>
      </c>
      <c r="D95" s="59">
        <v>1.49</v>
      </c>
      <c r="E95" s="31"/>
      <c r="F95" s="31"/>
      <c r="J95" s="31"/>
      <c r="K95" s="31"/>
      <c r="L95" s="31"/>
      <c r="M95" s="31"/>
      <c r="N95" s="31"/>
      <c r="O95" s="31"/>
    </row>
    <row r="96" spans="2:15" s="27" customFormat="1">
      <c r="C96" s="27" t="s">
        <v>319</v>
      </c>
      <c r="D96" s="59">
        <v>1.47</v>
      </c>
      <c r="E96" s="31"/>
      <c r="F96" s="31"/>
      <c r="J96" s="31"/>
      <c r="K96" s="31"/>
      <c r="L96" s="31"/>
      <c r="M96" s="31"/>
      <c r="N96" s="31"/>
      <c r="O96" s="31"/>
    </row>
    <row r="97" spans="3:15" s="27" customFormat="1">
      <c r="C97" s="27" t="s">
        <v>304</v>
      </c>
      <c r="D97" s="59">
        <v>1.38</v>
      </c>
      <c r="E97" s="31"/>
      <c r="F97" s="31"/>
      <c r="J97" s="31"/>
      <c r="K97" s="31"/>
      <c r="L97" s="31"/>
      <c r="M97" s="31"/>
      <c r="N97" s="31"/>
      <c r="O97" s="31"/>
    </row>
    <row r="98" spans="3:15" s="27" customFormat="1">
      <c r="C98" s="27" t="s">
        <v>318</v>
      </c>
      <c r="D98" s="59">
        <v>1.32</v>
      </c>
      <c r="E98" s="31"/>
      <c r="F98" s="31"/>
      <c r="J98" s="31"/>
      <c r="K98" s="31"/>
      <c r="L98" s="31"/>
      <c r="M98" s="31"/>
      <c r="N98" s="31"/>
      <c r="O98" s="31"/>
    </row>
    <row r="99" spans="3:15" s="27" customFormat="1">
      <c r="C99" s="27" t="s">
        <v>322</v>
      </c>
      <c r="D99" s="59">
        <v>1.21</v>
      </c>
      <c r="E99" s="31"/>
      <c r="F99" s="31"/>
      <c r="J99" s="31"/>
      <c r="K99" s="31"/>
      <c r="L99" s="31"/>
      <c r="M99" s="31"/>
      <c r="N99" s="31"/>
      <c r="O99" s="31"/>
    </row>
    <row r="100" spans="3:15" s="27" customFormat="1">
      <c r="C100" s="27" t="s">
        <v>321</v>
      </c>
      <c r="D100" s="59">
        <v>1.18</v>
      </c>
      <c r="E100" s="31"/>
      <c r="F100" s="31"/>
      <c r="J100" s="31"/>
      <c r="K100" s="31"/>
      <c r="L100" s="31"/>
      <c r="M100" s="31"/>
      <c r="N100" s="31"/>
      <c r="O100" s="31"/>
    </row>
    <row r="101" spans="3:15" s="27" customFormat="1">
      <c r="C101" s="27" t="s">
        <v>378</v>
      </c>
      <c r="D101" s="59">
        <v>1.1399999999999999</v>
      </c>
      <c r="E101" s="31"/>
      <c r="F101" s="31"/>
      <c r="J101" s="31"/>
      <c r="K101" s="31"/>
      <c r="L101" s="31"/>
      <c r="M101" s="31"/>
      <c r="N101" s="31"/>
      <c r="O101" s="31"/>
    </row>
    <row r="102" spans="3:15" s="27" customFormat="1">
      <c r="C102" s="27" t="s">
        <v>298</v>
      </c>
      <c r="D102" s="59">
        <v>1.1399999999999999</v>
      </c>
      <c r="E102" s="31"/>
      <c r="F102" s="31"/>
      <c r="J102" s="31"/>
      <c r="K102" s="31"/>
      <c r="L102" s="31"/>
      <c r="M102" s="31"/>
      <c r="N102" s="31"/>
      <c r="O102" s="31"/>
    </row>
    <row r="103" spans="3:15" s="27" customFormat="1">
      <c r="C103" s="27" t="s">
        <v>303</v>
      </c>
      <c r="D103" s="59">
        <v>1.1200000000000001</v>
      </c>
      <c r="E103" s="31"/>
      <c r="F103" s="31"/>
      <c r="J103" s="31"/>
      <c r="K103" s="31"/>
      <c r="L103" s="31"/>
      <c r="M103" s="31"/>
      <c r="N103" s="31"/>
      <c r="O103" s="31"/>
    </row>
    <row r="104" spans="3:15" s="27" customFormat="1">
      <c r="C104" s="27" t="s">
        <v>290</v>
      </c>
      <c r="D104" s="59">
        <v>1.1100000000000001</v>
      </c>
      <c r="E104" s="31"/>
      <c r="F104" s="31"/>
      <c r="J104" s="31"/>
      <c r="K104" s="31"/>
      <c r="L104" s="31"/>
      <c r="M104" s="31"/>
      <c r="N104" s="31"/>
      <c r="O104" s="31"/>
    </row>
    <row r="105" spans="3:15" s="27" customFormat="1">
      <c r="C105" s="27" t="s">
        <v>317</v>
      </c>
      <c r="D105" s="59">
        <v>1.08</v>
      </c>
      <c r="E105" s="31"/>
      <c r="F105" s="31"/>
      <c r="J105" s="31"/>
      <c r="K105" s="31"/>
      <c r="L105" s="31"/>
      <c r="M105" s="31"/>
      <c r="N105" s="31"/>
      <c r="O105" s="31"/>
    </row>
    <row r="106" spans="3:15" s="27" customFormat="1">
      <c r="C106" s="27" t="s">
        <v>302</v>
      </c>
      <c r="D106" s="59">
        <v>1.07</v>
      </c>
      <c r="E106" s="31"/>
      <c r="F106" s="31"/>
      <c r="J106" s="31"/>
      <c r="K106" s="31"/>
      <c r="L106" s="31"/>
      <c r="M106" s="31"/>
      <c r="N106" s="31"/>
      <c r="O106" s="31"/>
    </row>
    <row r="107" spans="3:15" s="27" customFormat="1">
      <c r="C107" s="27" t="s">
        <v>417</v>
      </c>
      <c r="D107" s="59">
        <v>1.06</v>
      </c>
      <c r="E107" s="31"/>
      <c r="F107" s="31"/>
      <c r="J107" s="31"/>
      <c r="K107" s="31"/>
      <c r="L107" s="31"/>
      <c r="M107" s="31"/>
      <c r="N107" s="31"/>
      <c r="O107" s="31"/>
    </row>
    <row r="108" spans="3:15" s="27" customFormat="1">
      <c r="C108" s="27" t="s">
        <v>383</v>
      </c>
      <c r="D108" s="59">
        <v>1.06</v>
      </c>
      <c r="E108" s="31"/>
      <c r="F108" s="31"/>
      <c r="J108" s="31"/>
      <c r="K108" s="31"/>
      <c r="L108" s="31"/>
      <c r="M108" s="31"/>
      <c r="N108" s="31"/>
      <c r="O108" s="31"/>
    </row>
    <row r="109" spans="3:15" s="27" customFormat="1">
      <c r="C109" s="27" t="s">
        <v>308</v>
      </c>
      <c r="D109" s="59">
        <v>1.03</v>
      </c>
      <c r="E109" s="31"/>
      <c r="F109" s="31"/>
      <c r="J109" s="31"/>
      <c r="K109" s="31"/>
      <c r="L109" s="31"/>
      <c r="M109" s="31"/>
      <c r="N109" s="31"/>
      <c r="O109" s="31"/>
    </row>
    <row r="110" spans="3:15" s="27" customFormat="1">
      <c r="C110" s="27" t="s">
        <v>375</v>
      </c>
      <c r="D110" s="59">
        <v>1.03</v>
      </c>
      <c r="E110" s="31"/>
      <c r="F110" s="31"/>
      <c r="J110" s="31"/>
      <c r="K110" s="31"/>
      <c r="L110" s="31"/>
      <c r="M110" s="31"/>
      <c r="N110" s="31"/>
      <c r="O110" s="31"/>
    </row>
    <row r="111" spans="3:15" s="27" customFormat="1">
      <c r="C111" s="27" t="s">
        <v>393</v>
      </c>
      <c r="D111" s="59">
        <v>1.02</v>
      </c>
      <c r="E111" s="31"/>
      <c r="F111" s="31"/>
      <c r="J111" s="31"/>
      <c r="K111" s="31"/>
      <c r="L111" s="31"/>
      <c r="M111" s="31"/>
      <c r="N111" s="31"/>
      <c r="O111" s="31"/>
    </row>
    <row r="112" spans="3:15" s="27" customFormat="1">
      <c r="C112" s="27" t="s">
        <v>381</v>
      </c>
      <c r="D112" s="59">
        <v>1</v>
      </c>
      <c r="E112" s="31"/>
      <c r="F112" s="31"/>
      <c r="J112" s="31"/>
      <c r="K112" s="31"/>
      <c r="L112" s="31"/>
      <c r="M112" s="31"/>
      <c r="N112" s="31"/>
      <c r="O112" s="31"/>
    </row>
    <row r="113" spans="3:15" s="27" customFormat="1">
      <c r="C113" s="27" t="s">
        <v>297</v>
      </c>
      <c r="D113" s="59">
        <v>1</v>
      </c>
      <c r="E113" s="31"/>
      <c r="F113" s="31"/>
      <c r="J113" s="31"/>
      <c r="K113" s="31"/>
      <c r="L113" s="31"/>
      <c r="M113" s="31"/>
      <c r="N113" s="31"/>
      <c r="O113" s="31"/>
    </row>
    <row r="114" spans="3:15" s="27" customFormat="1">
      <c r="C114" s="27" t="s">
        <v>331</v>
      </c>
      <c r="D114" s="59">
        <v>0.99</v>
      </c>
      <c r="E114" s="31"/>
      <c r="F114" s="31"/>
      <c r="J114" s="31"/>
      <c r="K114" s="31"/>
      <c r="L114" s="31"/>
      <c r="M114" s="31"/>
      <c r="N114" s="31"/>
      <c r="O114" s="31"/>
    </row>
    <row r="115" spans="3:15" s="27" customFormat="1">
      <c r="C115" s="27" t="s">
        <v>385</v>
      </c>
      <c r="D115" s="59">
        <v>0.99</v>
      </c>
      <c r="E115" s="31"/>
      <c r="F115" s="31"/>
      <c r="J115" s="31"/>
      <c r="K115" s="31"/>
      <c r="L115" s="31"/>
      <c r="M115" s="31"/>
      <c r="N115" s="31"/>
      <c r="O115" s="31"/>
    </row>
    <row r="116" spans="3:15" s="27" customFormat="1">
      <c r="C116" s="27" t="s">
        <v>324</v>
      </c>
      <c r="D116" s="59">
        <v>0.94</v>
      </c>
      <c r="E116" s="31"/>
      <c r="F116" s="31"/>
      <c r="J116" s="31"/>
      <c r="K116" s="31"/>
      <c r="L116" s="31"/>
      <c r="M116" s="31"/>
      <c r="N116" s="31"/>
      <c r="O116" s="31"/>
    </row>
    <row r="117" spans="3:15" s="27" customFormat="1">
      <c r="C117" s="27" t="s">
        <v>323</v>
      </c>
      <c r="D117" s="59">
        <v>0.93</v>
      </c>
      <c r="E117" s="31"/>
      <c r="F117" s="31"/>
      <c r="J117" s="31"/>
      <c r="K117" s="31"/>
      <c r="L117" s="31"/>
      <c r="M117" s="31"/>
      <c r="N117" s="31"/>
      <c r="O117" s="31"/>
    </row>
    <row r="118" spans="3:15" s="27" customFormat="1">
      <c r="C118" s="27" t="s">
        <v>418</v>
      </c>
      <c r="D118" s="59">
        <v>0.92</v>
      </c>
      <c r="E118" s="31"/>
      <c r="F118" s="31"/>
      <c r="J118" s="31"/>
      <c r="K118" s="31"/>
      <c r="L118" s="31"/>
      <c r="M118" s="31"/>
      <c r="N118" s="31"/>
      <c r="O118" s="31"/>
    </row>
    <row r="119" spans="3:15" s="27" customFormat="1">
      <c r="C119" s="27" t="s">
        <v>419</v>
      </c>
      <c r="D119" s="59">
        <v>0.88</v>
      </c>
      <c r="E119" s="31"/>
      <c r="F119" s="31"/>
      <c r="J119" s="31"/>
      <c r="K119" s="31"/>
      <c r="L119" s="31"/>
      <c r="M119" s="31"/>
      <c r="N119" s="31"/>
      <c r="O119" s="31"/>
    </row>
    <row r="120" spans="3:15" s="27" customFormat="1">
      <c r="C120" s="27" t="s">
        <v>416</v>
      </c>
      <c r="D120" s="59">
        <v>0.87</v>
      </c>
      <c r="E120" s="31"/>
      <c r="F120" s="31"/>
      <c r="J120" s="31"/>
      <c r="K120" s="31"/>
      <c r="L120" s="31"/>
      <c r="M120" s="31"/>
      <c r="N120" s="31"/>
      <c r="O120" s="31"/>
    </row>
    <row r="121" spans="3:15" s="27" customFormat="1">
      <c r="C121" s="27" t="s">
        <v>327</v>
      </c>
      <c r="D121" s="59">
        <v>0.74</v>
      </c>
      <c r="E121" s="31"/>
      <c r="F121" s="31"/>
      <c r="J121" s="31"/>
      <c r="K121" s="31"/>
      <c r="L121" s="31"/>
      <c r="M121" s="31"/>
      <c r="N121" s="31"/>
      <c r="O121" s="31"/>
    </row>
    <row r="122" spans="3:15" s="27" customFormat="1">
      <c r="C122" s="27" t="s">
        <v>394</v>
      </c>
      <c r="D122" s="59">
        <v>0.67</v>
      </c>
      <c r="E122" s="31"/>
      <c r="F122" s="31"/>
      <c r="J122" s="31"/>
      <c r="K122" s="31"/>
      <c r="L122" s="31"/>
      <c r="M122" s="31"/>
      <c r="N122" s="31"/>
      <c r="O122" s="31"/>
    </row>
    <row r="123" spans="3:15" s="27" customFormat="1">
      <c r="C123" s="27" t="s">
        <v>386</v>
      </c>
      <c r="D123" s="59">
        <v>0.64</v>
      </c>
      <c r="E123" s="31"/>
      <c r="F123" s="31"/>
      <c r="J123" s="31"/>
      <c r="K123" s="31"/>
      <c r="L123" s="31"/>
      <c r="M123" s="31"/>
      <c r="N123" s="31"/>
      <c r="O123" s="31"/>
    </row>
    <row r="124" spans="3:15" s="27" customFormat="1">
      <c r="C124" s="27" t="s">
        <v>326</v>
      </c>
      <c r="D124" s="59">
        <v>0.59</v>
      </c>
      <c r="E124" s="31"/>
      <c r="F124" s="31"/>
      <c r="J124" s="31"/>
      <c r="K124" s="31"/>
      <c r="L124" s="31"/>
      <c r="M124" s="31"/>
      <c r="N124" s="31"/>
      <c r="O124" s="31"/>
    </row>
    <row r="125" spans="3:15" s="27" customFormat="1">
      <c r="C125" s="27" t="s">
        <v>395</v>
      </c>
      <c r="D125" s="59">
        <v>0.53</v>
      </c>
      <c r="E125" s="31"/>
      <c r="F125" s="31"/>
      <c r="J125" s="31"/>
      <c r="K125" s="31"/>
      <c r="L125" s="31"/>
      <c r="M125" s="31"/>
      <c r="N125" s="31"/>
      <c r="O125" s="31"/>
    </row>
    <row r="126" spans="3:15" s="27" customFormat="1">
      <c r="C126" s="27" t="s">
        <v>309</v>
      </c>
      <c r="D126" s="59">
        <v>0.53</v>
      </c>
      <c r="E126" s="31"/>
      <c r="F126" s="31"/>
      <c r="J126" s="31"/>
      <c r="K126" s="31"/>
      <c r="L126" s="31"/>
      <c r="M126" s="31"/>
      <c r="N126" s="31"/>
      <c r="O126" s="31"/>
    </row>
    <row r="127" spans="3:15" s="27" customFormat="1">
      <c r="C127" s="27" t="s">
        <v>310</v>
      </c>
      <c r="D127" s="59">
        <v>0.51</v>
      </c>
      <c r="E127" s="31"/>
      <c r="F127" s="31"/>
      <c r="J127" s="31"/>
      <c r="K127" s="31"/>
      <c r="L127" s="31"/>
      <c r="M127" s="31"/>
      <c r="N127" s="31"/>
      <c r="O127" s="31"/>
    </row>
    <row r="128" spans="3:15" s="27" customFormat="1">
      <c r="C128" s="27" t="s">
        <v>330</v>
      </c>
      <c r="D128" s="59">
        <v>0.51</v>
      </c>
      <c r="E128" s="31"/>
      <c r="F128" s="31"/>
      <c r="J128" s="31"/>
      <c r="K128" s="31"/>
      <c r="L128" s="31"/>
      <c r="M128" s="31"/>
      <c r="N128" s="31"/>
      <c r="O128" s="31"/>
    </row>
    <row r="129" spans="3:15" s="27" customFormat="1">
      <c r="C129" s="27" t="s">
        <v>388</v>
      </c>
      <c r="D129" s="59">
        <v>0.48</v>
      </c>
      <c r="E129" s="31"/>
      <c r="F129" s="31"/>
      <c r="J129" s="31"/>
      <c r="K129" s="31"/>
      <c r="L129" s="31"/>
      <c r="M129" s="31"/>
      <c r="N129" s="31"/>
      <c r="O129" s="31"/>
    </row>
    <row r="130" spans="3:15" s="27" customFormat="1">
      <c r="C130" s="27" t="s">
        <v>307</v>
      </c>
      <c r="D130" s="59">
        <v>0.48</v>
      </c>
      <c r="E130" s="31"/>
      <c r="F130" s="31"/>
      <c r="J130" s="31"/>
      <c r="K130" s="31"/>
      <c r="L130" s="31"/>
      <c r="M130" s="31"/>
      <c r="N130" s="31"/>
      <c r="O130" s="31"/>
    </row>
    <row r="131" spans="3:15" s="27" customFormat="1">
      <c r="C131" s="27" t="s">
        <v>334</v>
      </c>
      <c r="D131" s="59">
        <v>0.45</v>
      </c>
      <c r="E131" s="31"/>
      <c r="F131" s="31"/>
      <c r="J131" s="31"/>
      <c r="K131" s="31"/>
      <c r="L131" s="31"/>
      <c r="M131" s="31"/>
      <c r="N131" s="31"/>
      <c r="O131" s="31"/>
    </row>
    <row r="132" spans="3:15" s="27" customFormat="1">
      <c r="C132" s="27" t="s">
        <v>332</v>
      </c>
      <c r="D132" s="59">
        <v>0.44</v>
      </c>
      <c r="E132" s="31"/>
      <c r="F132" s="31"/>
      <c r="J132" s="31"/>
      <c r="K132" s="31"/>
      <c r="L132" s="31"/>
      <c r="M132" s="31"/>
      <c r="N132" s="31"/>
      <c r="O132" s="31"/>
    </row>
    <row r="133" spans="3:15" s="27" customFormat="1">
      <c r="C133" s="27" t="s">
        <v>421</v>
      </c>
      <c r="D133" s="59">
        <v>0.43</v>
      </c>
      <c r="E133" s="31"/>
      <c r="F133" s="31"/>
      <c r="J133" s="31"/>
      <c r="K133" s="31"/>
      <c r="L133" s="31"/>
      <c r="M133" s="31"/>
      <c r="N133" s="31"/>
      <c r="O133" s="31"/>
    </row>
    <row r="134" spans="3:15" s="27" customFormat="1">
      <c r="C134" s="27" t="s">
        <v>420</v>
      </c>
      <c r="D134" s="59">
        <v>0.43</v>
      </c>
      <c r="E134" s="31"/>
      <c r="G134" s="115"/>
      <c r="H134" s="241"/>
      <c r="J134" s="31"/>
      <c r="K134" s="31"/>
      <c r="L134" s="31"/>
      <c r="M134" s="31"/>
      <c r="N134" s="31"/>
      <c r="O134" s="31"/>
    </row>
    <row r="135" spans="3:15" s="27" customFormat="1">
      <c r="C135" s="27" t="s">
        <v>325</v>
      </c>
      <c r="D135" s="59">
        <v>0.42</v>
      </c>
      <c r="E135" s="31"/>
      <c r="F135" s="33"/>
      <c r="G135" s="115"/>
      <c r="H135" s="241"/>
      <c r="J135" s="31"/>
      <c r="K135" s="31"/>
      <c r="L135" s="31"/>
      <c r="M135" s="31"/>
      <c r="N135" s="31"/>
      <c r="O135" s="31"/>
    </row>
    <row r="136" spans="3:15" s="27" customFormat="1">
      <c r="C136" s="27" t="s">
        <v>392</v>
      </c>
      <c r="D136" s="59">
        <v>0.01</v>
      </c>
      <c r="E136" s="31"/>
      <c r="F136" s="33"/>
      <c r="G136" s="115"/>
      <c r="H136" s="241"/>
      <c r="J136" s="31"/>
      <c r="K136" s="31"/>
      <c r="L136" s="31"/>
      <c r="M136" s="31"/>
      <c r="N136" s="31"/>
      <c r="O136" s="31"/>
    </row>
    <row r="137" spans="3:15" s="27" customFormat="1">
      <c r="C137" s="44" t="s">
        <v>36</v>
      </c>
      <c r="D137" s="116">
        <f>SUM(D72:D136)</f>
        <v>97.650000000000034</v>
      </c>
      <c r="E137" s="31"/>
      <c r="F137" s="33"/>
      <c r="G137" s="115"/>
      <c r="H137" s="241"/>
      <c r="I137" s="31"/>
    </row>
    <row r="138" spans="3:15" s="27" customFormat="1">
      <c r="C138" s="44" t="s">
        <v>7</v>
      </c>
      <c r="D138" s="116">
        <f>1.99+0.36</f>
        <v>2.35</v>
      </c>
      <c r="E138" s="40"/>
      <c r="F138" s="33"/>
      <c r="G138" s="115"/>
      <c r="H138" s="241"/>
    </row>
    <row r="139" spans="3:15" s="27" customFormat="1" ht="15.75" thickBot="1">
      <c r="C139" s="45" t="s">
        <v>8</v>
      </c>
      <c r="D139" s="118">
        <f>D137+D138</f>
        <v>100.00000000000003</v>
      </c>
      <c r="E139" s="31"/>
      <c r="F139" s="33"/>
      <c r="G139" s="115"/>
      <c r="H139" s="241"/>
    </row>
    <row r="140" spans="3:15" s="27" customFormat="1" ht="15.75" thickTop="1">
      <c r="C140" s="43"/>
      <c r="D140" s="119"/>
      <c r="E140" s="31"/>
      <c r="F140" s="33"/>
      <c r="G140" s="33"/>
      <c r="H140" s="29"/>
    </row>
    <row r="141" spans="3:15" s="27" customFormat="1">
      <c r="C141" s="32" t="s">
        <v>37</v>
      </c>
      <c r="D141" s="240" t="s">
        <v>190</v>
      </c>
      <c r="E141" s="31"/>
    </row>
    <row r="142" spans="3:15" s="27" customFormat="1">
      <c r="C142" s="32"/>
      <c r="D142" s="120"/>
      <c r="E142" s="31"/>
    </row>
    <row r="143" spans="3:15" s="9" customFormat="1" hidden="1">
      <c r="C143" s="8" t="s">
        <v>132</v>
      </c>
      <c r="D143" s="156"/>
      <c r="E143" s="21"/>
    </row>
    <row r="144" spans="3:15" s="9" customFormat="1" hidden="1">
      <c r="C144" s="137"/>
      <c r="D144" s="131"/>
      <c r="E144" s="21"/>
    </row>
    <row r="145" spans="2:11" s="9" customFormat="1" hidden="1">
      <c r="C145" s="27"/>
      <c r="D145" s="133"/>
      <c r="E145" s="21"/>
    </row>
    <row r="146" spans="2:11" s="9" customFormat="1" hidden="1">
      <c r="C146" s="26" t="s">
        <v>102</v>
      </c>
      <c r="D146" s="113">
        <f>SUM(D143:D145)</f>
        <v>0</v>
      </c>
      <c r="E146" s="21"/>
    </row>
    <row r="147" spans="2:11" s="9" customFormat="1" hidden="1">
      <c r="C147" s="8"/>
      <c r="D147" s="156"/>
      <c r="E147" s="21"/>
    </row>
    <row r="148" spans="2:11" s="9" customFormat="1" hidden="1">
      <c r="C148" s="27"/>
      <c r="D148" s="59"/>
      <c r="E148" s="21"/>
    </row>
    <row r="149" spans="2:11" s="9" customFormat="1" hidden="1">
      <c r="C149" s="8" t="s">
        <v>131</v>
      </c>
      <c r="D149" s="156" t="s">
        <v>190</v>
      </c>
      <c r="E149" s="21"/>
    </row>
    <row r="150" spans="2:11" s="9" customFormat="1" hidden="1">
      <c r="C150" s="46"/>
      <c r="D150" s="121"/>
      <c r="E150" s="21"/>
    </row>
    <row r="151" spans="2:11" s="9" customFormat="1" hidden="1">
      <c r="C151" s="46"/>
      <c r="D151" s="121"/>
      <c r="E151" s="21"/>
    </row>
    <row r="152" spans="2:11" s="9" customFormat="1" hidden="1">
      <c r="C152" s="44" t="s">
        <v>103</v>
      </c>
      <c r="D152" s="160">
        <f>D146</f>
        <v>0</v>
      </c>
      <c r="E152" s="21"/>
    </row>
    <row r="153" spans="2:11" s="9" customFormat="1" hidden="1">
      <c r="C153" s="124" t="s">
        <v>104</v>
      </c>
    </row>
    <row r="154" spans="2:11" s="9" customFormat="1">
      <c r="B154" s="243" t="s">
        <v>396</v>
      </c>
      <c r="C154" s="9" t="s">
        <v>413</v>
      </c>
    </row>
    <row r="155" spans="2:11" s="9" customFormat="1">
      <c r="B155" s="243"/>
    </row>
    <row r="156" spans="2:11" s="9" customFormat="1" ht="15.75">
      <c r="B156" s="258" t="s">
        <v>18</v>
      </c>
      <c r="C156" s="258"/>
      <c r="D156" s="258"/>
      <c r="E156" s="258"/>
      <c r="F156" s="258"/>
      <c r="G156" s="258"/>
      <c r="H156" s="258"/>
      <c r="I156" s="258"/>
      <c r="J156" s="258"/>
      <c r="K156" s="258"/>
    </row>
    <row r="157" spans="2:11" customFormat="1"/>
    <row r="158" spans="2:11" customFormat="1"/>
  </sheetData>
  <mergeCells count="16">
    <mergeCell ref="C30:I30"/>
    <mergeCell ref="E13:G13"/>
    <mergeCell ref="B156:K156"/>
    <mergeCell ref="B3:K3"/>
    <mergeCell ref="C66:K66"/>
    <mergeCell ref="C20:F20"/>
    <mergeCell ref="B22:B25"/>
    <mergeCell ref="C22:C23"/>
    <mergeCell ref="D22:F22"/>
    <mergeCell ref="H13:K13"/>
    <mergeCell ref="C32:I32"/>
    <mergeCell ref="H14:K14"/>
    <mergeCell ref="B12:C12"/>
    <mergeCell ref="B9:C9"/>
    <mergeCell ref="E5:G5"/>
    <mergeCell ref="H5:K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O159"/>
  <sheetViews>
    <sheetView zoomScale="90" zoomScaleNormal="90" workbookViewId="0">
      <selection activeCell="B1" sqref="B1"/>
    </sheetView>
  </sheetViews>
  <sheetFormatPr defaultColWidth="9.140625" defaultRowHeight="15"/>
  <cols>
    <col min="1" max="1" width="2.42578125" style="33" customWidth="1"/>
    <col min="2" max="2" width="27.85546875" style="33" customWidth="1"/>
    <col min="3" max="3" width="45" style="33" customWidth="1"/>
    <col min="4" max="4" width="15.5703125" style="33" customWidth="1"/>
    <col min="5" max="6" width="19.5703125" style="33" customWidth="1"/>
    <col min="7" max="7" width="21" style="33" customWidth="1"/>
    <col min="8" max="8" width="20.28515625" style="33" customWidth="1"/>
    <col min="9" max="10" width="9.7109375" style="33" customWidth="1"/>
    <col min="11" max="11" width="20.7109375" style="33" customWidth="1"/>
    <col min="12" max="16384" width="9.140625" style="33"/>
  </cols>
  <sheetData>
    <row r="1" spans="2:11" ht="21">
      <c r="B1" s="163" t="s">
        <v>432</v>
      </c>
    </row>
    <row r="3" spans="2:11" ht="26.25">
      <c r="B3" s="262" t="s">
        <v>99</v>
      </c>
      <c r="C3" s="262"/>
      <c r="D3" s="262"/>
      <c r="E3" s="262"/>
      <c r="F3" s="262"/>
      <c r="G3" s="262"/>
      <c r="H3" s="262"/>
      <c r="I3" s="262"/>
      <c r="J3" s="262"/>
      <c r="K3" s="262"/>
    </row>
    <row r="4" spans="2:11">
      <c r="B4" s="47"/>
      <c r="C4" s="47"/>
      <c r="D4" s="47"/>
      <c r="E4" s="47"/>
      <c r="F4" s="27"/>
      <c r="G4" s="27"/>
      <c r="H4" s="27"/>
      <c r="I4" s="27"/>
    </row>
    <row r="5" spans="2:11" s="9" customFormat="1" ht="21">
      <c r="B5" s="191"/>
      <c r="C5" s="192"/>
      <c r="D5" s="193"/>
      <c r="E5" s="273" t="s">
        <v>46</v>
      </c>
      <c r="F5" s="274"/>
      <c r="G5" s="275"/>
      <c r="H5" s="273" t="s">
        <v>49</v>
      </c>
      <c r="I5" s="274"/>
      <c r="J5" s="274"/>
      <c r="K5" s="275"/>
    </row>
    <row r="6" spans="2:11" s="9" customFormat="1" ht="18.75" customHeight="1">
      <c r="B6" s="194"/>
      <c r="C6" s="33"/>
      <c r="D6" s="198"/>
      <c r="E6" s="195"/>
      <c r="F6" s="196"/>
      <c r="G6" s="174"/>
      <c r="H6" s="173"/>
      <c r="I6" s="196"/>
      <c r="K6" s="174"/>
    </row>
    <row r="7" spans="2:11" customFormat="1" ht="15.75">
      <c r="B7" s="189" t="s">
        <v>19</v>
      </c>
      <c r="C7" s="9"/>
      <c r="D7" s="33"/>
      <c r="E7" s="173"/>
      <c r="F7" s="9"/>
      <c r="G7" s="174"/>
      <c r="H7" s="173"/>
      <c r="I7" s="9"/>
      <c r="K7" s="179"/>
    </row>
    <row r="8" spans="2:11" customFormat="1">
      <c r="B8" s="173" t="s">
        <v>22</v>
      </c>
      <c r="C8" s="9"/>
      <c r="D8" s="9"/>
      <c r="E8" s="173"/>
      <c r="F8" s="9"/>
      <c r="G8" s="174"/>
      <c r="H8" s="173"/>
      <c r="I8" s="9"/>
      <c r="K8" s="179"/>
    </row>
    <row r="9" spans="2:11" customFormat="1" ht="30.75" customHeight="1">
      <c r="B9" s="279" t="s">
        <v>51</v>
      </c>
      <c r="C9" s="257"/>
      <c r="D9" s="100"/>
      <c r="E9" s="173"/>
      <c r="F9" s="9"/>
      <c r="G9" s="174"/>
      <c r="H9" s="173"/>
      <c r="I9" s="9"/>
      <c r="K9" s="179"/>
    </row>
    <row r="10" spans="2:11" customFormat="1" ht="15" customHeight="1">
      <c r="B10" s="173" t="s">
        <v>47</v>
      </c>
      <c r="C10" s="9"/>
      <c r="D10" s="7"/>
      <c r="E10" s="173"/>
      <c r="F10" s="9"/>
      <c r="G10" s="174"/>
      <c r="H10" s="173"/>
      <c r="I10" s="9"/>
      <c r="K10" s="179"/>
    </row>
    <row r="11" spans="2:11" customFormat="1">
      <c r="B11" s="194"/>
      <c r="C11" s="33"/>
      <c r="D11" s="9"/>
      <c r="E11" s="173"/>
      <c r="F11" s="9"/>
      <c r="G11" s="174"/>
      <c r="H11" s="173"/>
      <c r="I11" s="9"/>
      <c r="K11" s="179"/>
    </row>
    <row r="12" spans="2:11" customFormat="1">
      <c r="B12" s="173"/>
      <c r="C12" s="9"/>
      <c r="D12" s="9"/>
      <c r="E12" s="173"/>
      <c r="F12" s="9"/>
      <c r="G12" s="174"/>
      <c r="H12" s="173"/>
      <c r="I12" s="9"/>
      <c r="K12" s="179"/>
    </row>
    <row r="13" spans="2:11" customFormat="1" ht="28.5" customHeight="1">
      <c r="B13" s="279" t="s">
        <v>48</v>
      </c>
      <c r="C13" s="257"/>
      <c r="D13" s="147"/>
      <c r="E13" s="173"/>
      <c r="F13" s="9"/>
      <c r="G13" s="174"/>
      <c r="H13" s="173"/>
      <c r="I13" s="9"/>
      <c r="K13" s="179"/>
    </row>
    <row r="14" spans="2:11" customFormat="1">
      <c r="B14" s="173"/>
      <c r="C14" s="9"/>
      <c r="D14" s="33"/>
      <c r="E14" s="276" t="s">
        <v>40</v>
      </c>
      <c r="F14" s="277"/>
      <c r="G14" s="278"/>
      <c r="H14" s="288" t="s">
        <v>56</v>
      </c>
      <c r="I14" s="269"/>
      <c r="J14" s="269"/>
      <c r="K14" s="270"/>
    </row>
    <row r="15" spans="2:11" customFormat="1" ht="33" customHeight="1">
      <c r="B15" s="175"/>
      <c r="C15" s="190"/>
      <c r="D15" s="190"/>
      <c r="E15" s="186"/>
      <c r="F15" s="187"/>
      <c r="G15" s="188"/>
      <c r="H15" s="289" t="s">
        <v>227</v>
      </c>
      <c r="I15" s="271"/>
      <c r="J15" s="271"/>
      <c r="K15" s="272"/>
    </row>
    <row r="16" spans="2:11">
      <c r="B16" s="48"/>
      <c r="C16" s="48"/>
      <c r="D16" s="48"/>
    </row>
    <row r="17" spans="2:6">
      <c r="B17" s="32" t="s">
        <v>2</v>
      </c>
      <c r="C17" s="33" t="s">
        <v>23</v>
      </c>
    </row>
    <row r="18" spans="2:6">
      <c r="B18" s="32"/>
      <c r="C18" s="27"/>
    </row>
    <row r="19" spans="2:6">
      <c r="B19" s="32" t="s">
        <v>3</v>
      </c>
      <c r="C19" s="27" t="s">
        <v>28</v>
      </c>
    </row>
    <row r="20" spans="2:6">
      <c r="B20" s="49"/>
    </row>
    <row r="21" spans="2:6" ht="77.25" customHeight="1">
      <c r="B21" s="50" t="s">
        <v>0</v>
      </c>
      <c r="C21" s="281" t="s">
        <v>44</v>
      </c>
      <c r="D21" s="281"/>
      <c r="E21" s="281"/>
      <c r="F21" s="281"/>
    </row>
    <row r="22" spans="2:6">
      <c r="B22" s="51"/>
      <c r="C22" s="52"/>
    </row>
    <row r="23" spans="2:6" s="27" customFormat="1">
      <c r="B23" s="282" t="s">
        <v>11</v>
      </c>
      <c r="C23" s="285"/>
      <c r="D23" s="286" t="s">
        <v>17</v>
      </c>
      <c r="E23" s="286"/>
      <c r="F23" s="286"/>
    </row>
    <row r="24" spans="2:6" s="27" customFormat="1">
      <c r="B24" s="283"/>
      <c r="C24" s="285"/>
      <c r="D24" s="42" t="s">
        <v>14</v>
      </c>
      <c r="E24" s="42" t="s">
        <v>15</v>
      </c>
      <c r="F24" s="42" t="s">
        <v>16</v>
      </c>
    </row>
    <row r="25" spans="2:6" s="27" customFormat="1">
      <c r="B25" s="283"/>
      <c r="C25" s="37" t="s">
        <v>26</v>
      </c>
      <c r="D25" s="34">
        <v>0.8</v>
      </c>
      <c r="E25" s="34">
        <v>1</v>
      </c>
      <c r="F25" s="35" t="s">
        <v>98</v>
      </c>
    </row>
    <row r="26" spans="2:6" s="27" customFormat="1">
      <c r="B26" s="284"/>
      <c r="C26" s="38" t="s">
        <v>24</v>
      </c>
      <c r="D26" s="34">
        <v>0</v>
      </c>
      <c r="E26" s="34">
        <v>0.2</v>
      </c>
      <c r="F26" s="35" t="s">
        <v>92</v>
      </c>
    </row>
    <row r="27" spans="2:6" s="27" customFormat="1">
      <c r="B27" s="33" t="s">
        <v>27</v>
      </c>
      <c r="C27" s="52"/>
      <c r="D27" s="33"/>
      <c r="E27" s="33"/>
      <c r="F27" s="33"/>
    </row>
    <row r="28" spans="2:6" s="27" customFormat="1" ht="78.75" customHeight="1">
      <c r="B28" s="281" t="s">
        <v>25</v>
      </c>
      <c r="C28" s="281"/>
      <c r="D28" s="281"/>
      <c r="E28" s="281"/>
      <c r="F28" s="281"/>
    </row>
    <row r="29" spans="2:6">
      <c r="B29" s="51"/>
      <c r="C29" s="52"/>
    </row>
    <row r="30" spans="2:6" s="27" customFormat="1">
      <c r="B30" s="50" t="s">
        <v>192</v>
      </c>
      <c r="C30" s="27" t="s">
        <v>447</v>
      </c>
      <c r="D30" s="112"/>
    </row>
    <row r="31" spans="2:6" s="27" customFormat="1">
      <c r="B31" s="50"/>
      <c r="D31" s="112"/>
    </row>
    <row r="32" spans="2:6" s="27" customFormat="1" ht="41.25" customHeight="1">
      <c r="B32" s="50" t="s">
        <v>10</v>
      </c>
      <c r="C32" s="287" t="s">
        <v>100</v>
      </c>
      <c r="D32" s="287"/>
      <c r="E32" s="287"/>
      <c r="F32" s="287"/>
    </row>
    <row r="33" spans="2:15" s="27" customFormat="1">
      <c r="B33" s="50"/>
      <c r="C33" s="287"/>
      <c r="D33" s="287"/>
      <c r="E33" s="287"/>
      <c r="F33" s="287"/>
    </row>
    <row r="34" spans="2:15" s="27" customFormat="1" ht="64.5" customHeight="1">
      <c r="B34" s="50" t="s">
        <v>4</v>
      </c>
      <c r="C34" s="281" t="s">
        <v>237</v>
      </c>
      <c r="D34" s="281"/>
      <c r="E34" s="281"/>
      <c r="F34" s="281"/>
      <c r="G34" s="281"/>
      <c r="H34" s="281"/>
      <c r="I34" s="281"/>
    </row>
    <row r="35" spans="2:15" s="27" customFormat="1">
      <c r="B35" s="50"/>
      <c r="C35" s="53"/>
      <c r="E35" s="54"/>
      <c r="F35" s="55"/>
    </row>
    <row r="36" spans="2:15" s="27" customFormat="1">
      <c r="B36" s="6" t="s">
        <v>433</v>
      </c>
      <c r="C36" s="9" t="s">
        <v>448</v>
      </c>
      <c r="D36" s="9"/>
      <c r="E36" s="54"/>
      <c r="F36" s="54"/>
      <c r="G36" s="54"/>
    </row>
    <row r="37" spans="2:15" s="27" customFormat="1">
      <c r="B37" s="6"/>
      <c r="C37" s="9"/>
      <c r="D37" s="9"/>
      <c r="E37" s="54"/>
      <c r="F37" s="54"/>
      <c r="G37" s="54"/>
    </row>
    <row r="38" spans="2:15" s="27" customFormat="1">
      <c r="B38" s="6" t="s">
        <v>435</v>
      </c>
      <c r="C38" s="9" t="s">
        <v>115</v>
      </c>
      <c r="D38" s="17">
        <v>23.583600000000001</v>
      </c>
      <c r="E38" s="54"/>
      <c r="F38" s="33"/>
      <c r="G38" s="56"/>
    </row>
    <row r="39" spans="2:15" s="27" customFormat="1">
      <c r="B39" s="32"/>
      <c r="C39" s="9" t="s">
        <v>118</v>
      </c>
      <c r="D39" s="17">
        <v>23.411000000000001</v>
      </c>
      <c r="E39" s="54"/>
      <c r="F39" s="33"/>
      <c r="G39" s="56"/>
    </row>
    <row r="40" spans="2:15" s="27" customFormat="1">
      <c r="B40" s="32"/>
      <c r="C40" s="9" t="s">
        <v>116</v>
      </c>
      <c r="D40" s="17">
        <v>20.991</v>
      </c>
      <c r="E40" s="54"/>
      <c r="F40" s="33"/>
      <c r="G40" s="56"/>
      <c r="H40" s="56"/>
    </row>
    <row r="41" spans="2:15" s="27" customFormat="1">
      <c r="B41" s="32"/>
      <c r="C41" s="9" t="s">
        <v>117</v>
      </c>
      <c r="D41" s="17">
        <v>20.9937</v>
      </c>
      <c r="E41" s="54"/>
      <c r="F41" s="33"/>
      <c r="G41" s="56"/>
    </row>
    <row r="42" spans="2:15" s="27" customFormat="1">
      <c r="B42" s="32"/>
      <c r="C42" s="135" t="s">
        <v>45</v>
      </c>
      <c r="E42" s="54"/>
      <c r="F42" s="33"/>
      <c r="G42" s="56"/>
    </row>
    <row r="43" spans="2:15" s="27" customFormat="1" ht="15.75" customHeight="1" thickBot="1">
      <c r="C43" s="57"/>
      <c r="D43" s="58"/>
      <c r="E43" s="31"/>
      <c r="F43" s="59"/>
      <c r="G43" s="31"/>
      <c r="H43" s="31"/>
      <c r="I43" s="31"/>
      <c r="J43" s="31"/>
      <c r="K43" s="31"/>
      <c r="L43" s="31"/>
      <c r="M43" s="31"/>
      <c r="N43" s="31"/>
      <c r="O43" s="31"/>
    </row>
    <row r="44" spans="2:15" s="27" customFormat="1" ht="15" customHeight="1">
      <c r="B44" s="8" t="s">
        <v>144</v>
      </c>
      <c r="C44" s="65"/>
      <c r="D44" s="66"/>
      <c r="E44" s="66"/>
      <c r="F44" s="66"/>
      <c r="G44" s="67" t="s">
        <v>449</v>
      </c>
      <c r="H44" s="66"/>
      <c r="I44" s="66"/>
      <c r="J44" s="66"/>
      <c r="K44" s="68"/>
    </row>
    <row r="45" spans="2:15" s="27" customFormat="1" ht="15.75">
      <c r="C45" s="69"/>
      <c r="D45" s="70"/>
      <c r="E45" s="70"/>
      <c r="G45" s="48" t="s">
        <v>356</v>
      </c>
      <c r="H45" s="70"/>
      <c r="I45" s="70"/>
      <c r="J45" s="70"/>
      <c r="K45" s="71"/>
    </row>
    <row r="46" spans="2:15" s="27" customFormat="1" ht="16.5" thickBot="1">
      <c r="C46" s="72"/>
      <c r="D46" s="73"/>
      <c r="E46" s="73"/>
      <c r="F46" s="73"/>
      <c r="G46" s="73"/>
      <c r="H46" s="73"/>
      <c r="I46" s="73"/>
      <c r="J46" s="74"/>
      <c r="K46" s="75" t="s">
        <v>450</v>
      </c>
    </row>
    <row r="47" spans="2:15" s="9" customFormat="1" ht="15.75" customHeight="1" thickBot="1">
      <c r="C47" s="76"/>
      <c r="D47" s="77"/>
      <c r="E47" s="77" t="s">
        <v>337</v>
      </c>
      <c r="F47" s="78" t="s">
        <v>338</v>
      </c>
      <c r="G47" s="79" t="s">
        <v>339</v>
      </c>
      <c r="H47" s="77" t="s">
        <v>340</v>
      </c>
      <c r="I47" s="80"/>
      <c r="J47" s="81" t="s">
        <v>341</v>
      </c>
      <c r="K47" s="82"/>
    </row>
    <row r="48" spans="2:15" s="27" customFormat="1" ht="29.25" customHeight="1" thickBot="1">
      <c r="C48" s="62" t="s">
        <v>342</v>
      </c>
      <c r="D48" s="63" t="s">
        <v>343</v>
      </c>
      <c r="E48" s="63" t="s">
        <v>344</v>
      </c>
      <c r="F48" s="41" t="s">
        <v>345</v>
      </c>
      <c r="G48" s="41" t="s">
        <v>345</v>
      </c>
      <c r="H48" s="41" t="s">
        <v>346</v>
      </c>
      <c r="I48" s="64" t="s">
        <v>338</v>
      </c>
      <c r="J48" s="64" t="s">
        <v>347</v>
      </c>
      <c r="K48" s="142" t="s">
        <v>348</v>
      </c>
    </row>
    <row r="49" spans="2:15" s="27" customFormat="1">
      <c r="C49" s="83">
        <v>45504</v>
      </c>
      <c r="D49" s="84" t="s">
        <v>349</v>
      </c>
      <c r="E49" s="85">
        <v>24.135899999999999</v>
      </c>
      <c r="F49" s="86">
        <v>-13.029967807291209</v>
      </c>
      <c r="G49" s="86">
        <v>-1.6305204111144223</v>
      </c>
      <c r="H49" s="86">
        <v>0.53950975500736131</v>
      </c>
      <c r="I49" s="87">
        <v>8697</v>
      </c>
      <c r="J49" s="87">
        <v>9837</v>
      </c>
      <c r="K49" s="87">
        <v>10054</v>
      </c>
    </row>
    <row r="50" spans="2:15" s="27" customFormat="1">
      <c r="C50" s="88">
        <v>44773</v>
      </c>
      <c r="D50" s="89" t="s">
        <v>350</v>
      </c>
      <c r="E50" s="90">
        <v>15.0655</v>
      </c>
      <c r="F50" s="91">
        <v>11.679307818412779</v>
      </c>
      <c r="G50" s="91">
        <v>17.133068442344666</v>
      </c>
      <c r="H50" s="91">
        <v>14.318986535072328</v>
      </c>
      <c r="I50" s="92">
        <v>13933</v>
      </c>
      <c r="J50" s="92">
        <v>16078</v>
      </c>
      <c r="K50" s="92">
        <v>14946</v>
      </c>
    </row>
    <row r="51" spans="2:15" s="27" customFormat="1">
      <c r="C51" s="93">
        <v>44043</v>
      </c>
      <c r="D51" s="89" t="s">
        <v>351</v>
      </c>
      <c r="E51" s="90">
        <v>10.8413</v>
      </c>
      <c r="F51" s="91">
        <v>14.119253754615785</v>
      </c>
      <c r="G51" s="91">
        <v>21.692462563514709</v>
      </c>
      <c r="H51" s="91">
        <v>18.876052498817444</v>
      </c>
      <c r="I51" s="92">
        <v>19362</v>
      </c>
      <c r="J51" s="92">
        <v>26703</v>
      </c>
      <c r="K51" s="92">
        <v>23751</v>
      </c>
    </row>
    <row r="52" spans="2:15" s="27" customFormat="1">
      <c r="C52" s="93" t="s">
        <v>355</v>
      </c>
      <c r="D52" s="89" t="s">
        <v>352</v>
      </c>
      <c r="E52" s="90" t="s">
        <v>355</v>
      </c>
      <c r="F52" s="90" t="s">
        <v>355</v>
      </c>
      <c r="G52" s="90" t="s">
        <v>355</v>
      </c>
      <c r="H52" s="90" t="s">
        <v>355</v>
      </c>
      <c r="I52" s="90" t="s">
        <v>355</v>
      </c>
      <c r="J52" s="90" t="s">
        <v>355</v>
      </c>
      <c r="K52" s="90" t="s">
        <v>355</v>
      </c>
    </row>
    <row r="53" spans="2:15" s="27" customFormat="1" ht="15.75" thickBot="1">
      <c r="C53" s="94">
        <v>43490</v>
      </c>
      <c r="D53" s="95" t="s">
        <v>353</v>
      </c>
      <c r="E53" s="96">
        <v>10</v>
      </c>
      <c r="F53" s="97">
        <v>12.049053311347963</v>
      </c>
      <c r="G53" s="97">
        <v>16.676444411277771</v>
      </c>
      <c r="H53" s="97">
        <v>15.001396536827086</v>
      </c>
      <c r="I53" s="98">
        <v>20991</v>
      </c>
      <c r="J53" s="98">
        <v>27326</v>
      </c>
      <c r="K53" s="98">
        <v>24869</v>
      </c>
    </row>
    <row r="54" spans="2:15" s="27" customFormat="1" ht="15.75" customHeight="1">
      <c r="C54" s="33"/>
      <c r="D54" s="33"/>
      <c r="E54" s="33"/>
      <c r="F54" s="33"/>
      <c r="G54" s="33"/>
      <c r="H54" s="33"/>
      <c r="I54" s="33"/>
      <c r="J54" s="33"/>
      <c r="K54" s="33"/>
      <c r="L54" s="31"/>
      <c r="M54" s="31"/>
      <c r="N54" s="31"/>
      <c r="O54" s="31"/>
    </row>
    <row r="55" spans="2:15" s="27" customFormat="1" ht="15.75" customHeight="1" thickBot="1">
      <c r="C55" s="33"/>
      <c r="D55" s="33"/>
      <c r="E55" s="33"/>
      <c r="F55" s="33"/>
      <c r="G55" s="33"/>
      <c r="H55" s="33"/>
      <c r="I55" s="33"/>
      <c r="J55" s="33"/>
      <c r="K55" s="33"/>
      <c r="L55" s="31"/>
      <c r="M55" s="31"/>
      <c r="N55" s="31"/>
      <c r="O55" s="31"/>
    </row>
    <row r="56" spans="2:15" s="27" customFormat="1" ht="15" customHeight="1">
      <c r="B56" s="32"/>
      <c r="C56" s="65"/>
      <c r="D56" s="66"/>
      <c r="E56" s="66"/>
      <c r="F56" s="66"/>
      <c r="G56" s="67" t="s">
        <v>451</v>
      </c>
      <c r="H56" s="66"/>
      <c r="I56" s="66"/>
      <c r="J56" s="66"/>
      <c r="K56" s="68"/>
    </row>
    <row r="57" spans="2:15" s="27" customFormat="1" ht="15.75">
      <c r="C57" s="69"/>
      <c r="D57" s="70"/>
      <c r="E57" s="70"/>
      <c r="G57" s="48" t="s">
        <v>356</v>
      </c>
      <c r="H57" s="70"/>
      <c r="I57" s="70"/>
      <c r="J57" s="70"/>
      <c r="K57" s="71"/>
    </row>
    <row r="58" spans="2:15" s="27" customFormat="1" ht="16.5" thickBot="1">
      <c r="C58" s="69"/>
      <c r="D58" s="73"/>
      <c r="E58" s="73"/>
      <c r="F58" s="73"/>
      <c r="G58" s="73"/>
      <c r="H58" s="73"/>
      <c r="I58" s="73"/>
      <c r="J58" s="74"/>
      <c r="K58" s="75" t="s">
        <v>452</v>
      </c>
    </row>
    <row r="59" spans="2:15" s="9" customFormat="1" ht="15.75" customHeight="1" thickBot="1">
      <c r="C59" s="76"/>
      <c r="D59" s="77"/>
      <c r="E59" s="77" t="s">
        <v>337</v>
      </c>
      <c r="F59" s="78" t="s">
        <v>338</v>
      </c>
      <c r="G59" s="79" t="s">
        <v>339</v>
      </c>
      <c r="H59" s="77" t="s">
        <v>340</v>
      </c>
      <c r="I59" s="80"/>
      <c r="J59" s="81" t="s">
        <v>341</v>
      </c>
      <c r="K59" s="82"/>
    </row>
    <row r="60" spans="2:15" s="27" customFormat="1" ht="29.25" customHeight="1" thickBot="1">
      <c r="C60" s="62" t="s">
        <v>342</v>
      </c>
      <c r="D60" s="63" t="s">
        <v>343</v>
      </c>
      <c r="E60" s="63" t="s">
        <v>344</v>
      </c>
      <c r="F60" s="41" t="s">
        <v>345</v>
      </c>
      <c r="G60" s="41" t="s">
        <v>345</v>
      </c>
      <c r="H60" s="41" t="s">
        <v>346</v>
      </c>
      <c r="I60" s="64" t="s">
        <v>338</v>
      </c>
      <c r="J60" s="64" t="s">
        <v>347</v>
      </c>
      <c r="K60" s="142" t="s">
        <v>348</v>
      </c>
    </row>
    <row r="61" spans="2:15" s="27" customFormat="1">
      <c r="C61" s="99">
        <v>45504</v>
      </c>
      <c r="D61" s="84" t="s">
        <v>349</v>
      </c>
      <c r="E61" s="85">
        <v>26.678100000000001</v>
      </c>
      <c r="F61" s="86">
        <v>-11.599401756496896</v>
      </c>
      <c r="G61" s="86">
        <v>-1.6305204111144223</v>
      </c>
      <c r="H61" s="86">
        <v>0.53950975500736131</v>
      </c>
      <c r="I61" s="87">
        <v>8840</v>
      </c>
      <c r="J61" s="87">
        <v>9837</v>
      </c>
      <c r="K61" s="87">
        <v>10054</v>
      </c>
    </row>
    <row r="62" spans="2:15" s="27" customFormat="1">
      <c r="C62" s="93">
        <v>44773</v>
      </c>
      <c r="D62" s="89" t="s">
        <v>350</v>
      </c>
      <c r="E62" s="90">
        <v>16.095199999999998</v>
      </c>
      <c r="F62" s="91">
        <v>13.567512631416323</v>
      </c>
      <c r="G62" s="91">
        <v>17.133068442344666</v>
      </c>
      <c r="H62" s="91">
        <v>14.318986535072328</v>
      </c>
      <c r="I62" s="92">
        <v>14653</v>
      </c>
      <c r="J62" s="92">
        <v>16078</v>
      </c>
      <c r="K62" s="92">
        <v>14946</v>
      </c>
    </row>
    <row r="63" spans="2:15" s="27" customFormat="1">
      <c r="C63" s="93">
        <v>44043</v>
      </c>
      <c r="D63" s="89" t="s">
        <v>351</v>
      </c>
      <c r="E63" s="90">
        <v>11.17</v>
      </c>
      <c r="F63" s="91">
        <v>16.111660599708564</v>
      </c>
      <c r="G63" s="91">
        <v>21.692462563514709</v>
      </c>
      <c r="H63" s="91">
        <v>18.876052498817444</v>
      </c>
      <c r="I63" s="92">
        <v>21113</v>
      </c>
      <c r="J63" s="92">
        <v>26703</v>
      </c>
      <c r="K63" s="92">
        <v>23751</v>
      </c>
    </row>
    <row r="64" spans="2:15" s="27" customFormat="1">
      <c r="C64" s="93" t="s">
        <v>355</v>
      </c>
      <c r="D64" s="89" t="s">
        <v>352</v>
      </c>
      <c r="E64" s="90" t="s">
        <v>355</v>
      </c>
      <c r="F64" s="90" t="s">
        <v>355</v>
      </c>
      <c r="G64" s="90" t="s">
        <v>355</v>
      </c>
      <c r="H64" s="90" t="s">
        <v>355</v>
      </c>
      <c r="I64" s="90" t="s">
        <v>355</v>
      </c>
      <c r="J64" s="90" t="s">
        <v>355</v>
      </c>
      <c r="K64" s="90" t="s">
        <v>355</v>
      </c>
    </row>
    <row r="65" spans="2:15" s="27" customFormat="1" ht="15.75" thickBot="1">
      <c r="C65" s="94">
        <v>43490</v>
      </c>
      <c r="D65" s="95" t="s">
        <v>353</v>
      </c>
      <c r="E65" s="96">
        <v>10</v>
      </c>
      <c r="F65" s="97">
        <v>14.069097638130188</v>
      </c>
      <c r="G65" s="97">
        <v>16.676444411277771</v>
      </c>
      <c r="H65" s="97">
        <v>15.001396536827086</v>
      </c>
      <c r="I65" s="98">
        <v>23584</v>
      </c>
      <c r="J65" s="98">
        <v>27326</v>
      </c>
      <c r="K65" s="98">
        <v>24869</v>
      </c>
    </row>
    <row r="66" spans="2:15" s="27" customFormat="1" ht="15.75" customHeight="1">
      <c r="B66" s="32"/>
      <c r="C66" s="33"/>
      <c r="D66" s="58"/>
      <c r="E66" s="31"/>
      <c r="F66" s="59"/>
      <c r="G66" s="31"/>
      <c r="H66" s="31"/>
      <c r="I66" s="31"/>
      <c r="J66" s="31"/>
      <c r="K66" s="140" t="s">
        <v>145</v>
      </c>
      <c r="L66" s="31"/>
      <c r="M66" s="31"/>
      <c r="N66" s="31"/>
      <c r="O66" s="31"/>
    </row>
    <row r="67" spans="2:15" s="27" customFormat="1" ht="15.75" customHeight="1">
      <c r="B67" s="32"/>
      <c r="C67" s="33"/>
      <c r="D67" s="58"/>
      <c r="E67" s="31"/>
      <c r="F67" s="59"/>
      <c r="G67" s="31"/>
      <c r="H67" s="31"/>
      <c r="I67" s="31"/>
      <c r="J67" s="31"/>
      <c r="K67" s="140"/>
      <c r="L67" s="31"/>
      <c r="M67" s="31"/>
      <c r="N67" s="31"/>
      <c r="O67" s="31"/>
    </row>
    <row r="68" spans="2:15" s="27" customFormat="1" ht="180" customHeight="1">
      <c r="B68" s="32"/>
      <c r="C68" s="259" t="s">
        <v>221</v>
      </c>
      <c r="D68" s="260"/>
      <c r="E68" s="260"/>
      <c r="F68" s="260"/>
      <c r="G68" s="260"/>
      <c r="H68" s="260"/>
      <c r="I68" s="260"/>
      <c r="J68" s="260"/>
      <c r="K68" s="261"/>
      <c r="L68" s="31"/>
      <c r="M68" s="31"/>
      <c r="N68" s="31"/>
      <c r="O68" s="31"/>
    </row>
    <row r="69" spans="2:15" s="27" customFormat="1">
      <c r="B69" s="32"/>
      <c r="E69" s="54"/>
      <c r="F69" s="33"/>
      <c r="G69" s="56"/>
    </row>
    <row r="70" spans="2:15" s="27" customFormat="1">
      <c r="E70" s="31"/>
      <c r="F70" s="31"/>
      <c r="G70" s="31"/>
      <c r="H70" s="31"/>
      <c r="I70" s="31"/>
      <c r="J70" s="31"/>
      <c r="K70" s="31"/>
      <c r="L70" s="31"/>
      <c r="M70" s="31"/>
      <c r="N70" s="31"/>
      <c r="O70" s="31"/>
    </row>
    <row r="71" spans="2:15" s="27" customFormat="1">
      <c r="B71" s="32" t="s">
        <v>5</v>
      </c>
      <c r="C71" s="9" t="s">
        <v>151</v>
      </c>
      <c r="E71" s="31"/>
      <c r="F71" s="31"/>
      <c r="G71" s="31"/>
      <c r="H71" s="31"/>
      <c r="I71" s="31"/>
      <c r="J71" s="31"/>
      <c r="K71" s="31"/>
      <c r="L71" s="31"/>
      <c r="M71" s="31"/>
      <c r="N71" s="31"/>
      <c r="O71" s="31"/>
    </row>
    <row r="72" spans="2:15" s="27" customFormat="1">
      <c r="E72" s="31"/>
      <c r="F72" s="31"/>
      <c r="G72" s="31"/>
      <c r="H72" s="31"/>
      <c r="I72" s="31"/>
      <c r="J72" s="31"/>
      <c r="K72" s="31"/>
      <c r="L72" s="31"/>
      <c r="M72" s="31"/>
      <c r="N72" s="31"/>
      <c r="O72" s="31"/>
    </row>
    <row r="73" spans="2:15" s="27" customFormat="1">
      <c r="B73" s="32" t="s">
        <v>6</v>
      </c>
      <c r="C73" s="32" t="s">
        <v>9</v>
      </c>
      <c r="D73" s="36" t="s">
        <v>101</v>
      </c>
      <c r="E73" s="31"/>
      <c r="F73"/>
      <c r="J73"/>
      <c r="K73" s="31"/>
      <c r="L73" s="31"/>
      <c r="M73" s="31"/>
      <c r="N73" s="31"/>
      <c r="O73" s="31"/>
    </row>
    <row r="74" spans="2:15" s="27" customFormat="1">
      <c r="B74" s="243" t="s">
        <v>396</v>
      </c>
      <c r="C74" s="27" t="s">
        <v>283</v>
      </c>
      <c r="D74" s="59">
        <v>8.07</v>
      </c>
      <c r="E74" s="31"/>
      <c r="F74"/>
      <c r="J74"/>
      <c r="K74" s="31"/>
      <c r="L74" s="31"/>
      <c r="M74" s="31"/>
      <c r="N74" s="31"/>
      <c r="O74" s="31"/>
    </row>
    <row r="75" spans="2:15" s="27" customFormat="1">
      <c r="B75" s="243" t="s">
        <v>396</v>
      </c>
      <c r="C75" s="27" t="s">
        <v>284</v>
      </c>
      <c r="D75" s="59">
        <v>5.54</v>
      </c>
      <c r="E75" s="31"/>
      <c r="F75"/>
      <c r="J75"/>
      <c r="K75" s="31"/>
      <c r="L75" s="31"/>
      <c r="M75" s="31"/>
      <c r="N75" s="31"/>
      <c r="O75" s="31"/>
    </row>
    <row r="76" spans="2:15" s="27" customFormat="1">
      <c r="B76" s="243" t="s">
        <v>396</v>
      </c>
      <c r="C76" s="27" t="s">
        <v>285</v>
      </c>
      <c r="D76" s="59">
        <v>5.21</v>
      </c>
      <c r="E76" s="31"/>
      <c r="F76"/>
      <c r="J76"/>
      <c r="K76" s="31"/>
      <c r="L76" s="31"/>
      <c r="M76" s="31"/>
      <c r="N76" s="31"/>
      <c r="O76" s="31"/>
    </row>
    <row r="77" spans="2:15" s="27" customFormat="1">
      <c r="B77" s="243" t="s">
        <v>396</v>
      </c>
      <c r="C77" s="27" t="s">
        <v>286</v>
      </c>
      <c r="D77" s="59">
        <v>3.28</v>
      </c>
      <c r="E77" s="31"/>
      <c r="F77"/>
      <c r="J77"/>
      <c r="K77" s="31"/>
      <c r="L77" s="31"/>
      <c r="M77" s="31"/>
      <c r="N77" s="31"/>
      <c r="O77" s="31"/>
    </row>
    <row r="78" spans="2:15" s="27" customFormat="1">
      <c r="B78" s="243" t="s">
        <v>396</v>
      </c>
      <c r="C78" s="27" t="s">
        <v>292</v>
      </c>
      <c r="D78" s="59">
        <v>2.85</v>
      </c>
      <c r="E78" s="31"/>
      <c r="F78"/>
      <c r="J78"/>
      <c r="K78" s="31"/>
      <c r="L78" s="31"/>
      <c r="M78" s="31"/>
      <c r="N78" s="31"/>
      <c r="O78" s="31"/>
    </row>
    <row r="79" spans="2:15" s="27" customFormat="1">
      <c r="B79" s="243" t="s">
        <v>396</v>
      </c>
      <c r="C79" s="27" t="s">
        <v>312</v>
      </c>
      <c r="D79" s="59">
        <v>2.84</v>
      </c>
      <c r="E79" s="31"/>
      <c r="F79"/>
      <c r="J79"/>
      <c r="K79" s="31"/>
      <c r="L79" s="31"/>
      <c r="M79" s="31"/>
      <c r="N79" s="31"/>
      <c r="O79" s="31"/>
    </row>
    <row r="80" spans="2:15" s="27" customFormat="1">
      <c r="B80" s="243" t="s">
        <v>396</v>
      </c>
      <c r="C80" s="27" t="s">
        <v>315</v>
      </c>
      <c r="D80" s="59">
        <v>2.67</v>
      </c>
      <c r="E80" s="31"/>
      <c r="F80"/>
      <c r="J80"/>
      <c r="K80" s="31"/>
      <c r="L80" s="31"/>
      <c r="M80" s="31"/>
      <c r="N80" s="31"/>
      <c r="O80" s="31"/>
    </row>
    <row r="81" spans="2:15" s="27" customFormat="1">
      <c r="B81" s="243" t="s">
        <v>396</v>
      </c>
      <c r="C81" s="27" t="s">
        <v>293</v>
      </c>
      <c r="D81" s="59">
        <v>2.44</v>
      </c>
      <c r="E81" s="31"/>
      <c r="F81"/>
      <c r="J81"/>
      <c r="K81" s="31"/>
      <c r="L81" s="31"/>
      <c r="M81" s="31"/>
      <c r="N81" s="31"/>
      <c r="O81" s="31"/>
    </row>
    <row r="82" spans="2:15" s="27" customFormat="1">
      <c r="B82" s="243" t="s">
        <v>396</v>
      </c>
      <c r="C82" s="27" t="s">
        <v>287</v>
      </c>
      <c r="D82" s="59">
        <v>2.4</v>
      </c>
      <c r="E82" s="31"/>
      <c r="F82"/>
      <c r="J82"/>
      <c r="K82" s="31"/>
      <c r="L82" s="31"/>
      <c r="M82" s="31"/>
      <c r="N82" s="31"/>
      <c r="O82" s="31"/>
    </row>
    <row r="83" spans="2:15" s="27" customFormat="1">
      <c r="B83" s="243" t="s">
        <v>396</v>
      </c>
      <c r="C83" s="27" t="s">
        <v>289</v>
      </c>
      <c r="D83" s="59">
        <v>2.35</v>
      </c>
      <c r="E83" s="31"/>
      <c r="F83"/>
      <c r="J83"/>
      <c r="K83" s="31"/>
      <c r="L83" s="31"/>
      <c r="M83" s="31"/>
      <c r="N83" s="31"/>
      <c r="O83" s="31"/>
    </row>
    <row r="84" spans="2:15" s="27" customFormat="1">
      <c r="C84" s="27" t="s">
        <v>314</v>
      </c>
      <c r="D84" s="59">
        <v>2.2999999999999998</v>
      </c>
      <c r="E84" s="31"/>
      <c r="F84"/>
      <c r="J84"/>
      <c r="K84" s="31"/>
      <c r="L84" s="31"/>
      <c r="M84" s="31"/>
      <c r="N84" s="31"/>
      <c r="O84" s="31"/>
    </row>
    <row r="85" spans="2:15" s="27" customFormat="1">
      <c r="C85" s="27" t="s">
        <v>316</v>
      </c>
      <c r="D85" s="59">
        <v>2.1800000000000002</v>
      </c>
      <c r="E85" s="31"/>
      <c r="F85"/>
      <c r="J85"/>
      <c r="K85" s="31"/>
      <c r="L85" s="31"/>
      <c r="M85" s="31"/>
      <c r="N85" s="31"/>
      <c r="O85" s="31"/>
    </row>
    <row r="86" spans="2:15" s="27" customFormat="1">
      <c r="C86" s="27" t="s">
        <v>301</v>
      </c>
      <c r="D86" s="59">
        <v>2.11</v>
      </c>
      <c r="E86" s="31"/>
      <c r="F86"/>
      <c r="J86"/>
      <c r="K86" s="31"/>
      <c r="L86" s="31"/>
      <c r="M86" s="31"/>
      <c r="N86" s="31"/>
      <c r="O86" s="31"/>
    </row>
    <row r="87" spans="2:15" s="27" customFormat="1">
      <c r="C87" s="27" t="s">
        <v>295</v>
      </c>
      <c r="D87" s="59">
        <v>2.08</v>
      </c>
      <c r="E87" s="31"/>
      <c r="F87"/>
      <c r="J87"/>
      <c r="K87" s="31"/>
      <c r="L87" s="31"/>
      <c r="M87" s="31"/>
      <c r="N87" s="31"/>
      <c r="O87" s="31"/>
    </row>
    <row r="88" spans="2:15" s="27" customFormat="1">
      <c r="C88" s="27" t="s">
        <v>299</v>
      </c>
      <c r="D88" s="59">
        <v>2</v>
      </c>
      <c r="E88" s="31"/>
      <c r="F88"/>
      <c r="J88"/>
      <c r="K88" s="31"/>
      <c r="L88" s="31"/>
      <c r="M88" s="31"/>
      <c r="N88" s="31"/>
      <c r="O88" s="31"/>
    </row>
    <row r="89" spans="2:15" s="27" customFormat="1">
      <c r="C89" s="27" t="s">
        <v>300</v>
      </c>
      <c r="D89" s="59">
        <v>1.85</v>
      </c>
      <c r="E89" s="31"/>
      <c r="F89"/>
      <c r="J89"/>
      <c r="K89" s="31"/>
      <c r="L89" s="31"/>
      <c r="M89" s="31"/>
      <c r="N89" s="31"/>
      <c r="O89" s="31"/>
    </row>
    <row r="90" spans="2:15" s="27" customFormat="1">
      <c r="C90" s="27" t="s">
        <v>296</v>
      </c>
      <c r="D90" s="59">
        <v>1.83</v>
      </c>
      <c r="E90" s="31"/>
      <c r="F90"/>
      <c r="J90"/>
      <c r="K90" s="31"/>
      <c r="L90" s="31"/>
      <c r="M90" s="31"/>
      <c r="N90" s="31"/>
      <c r="O90" s="31"/>
    </row>
    <row r="91" spans="2:15" s="27" customFormat="1">
      <c r="C91" s="27" t="s">
        <v>294</v>
      </c>
      <c r="D91" s="59">
        <v>1.76</v>
      </c>
      <c r="E91" s="31"/>
      <c r="F91"/>
      <c r="J91"/>
      <c r="K91" s="31"/>
      <c r="L91" s="31"/>
      <c r="M91" s="31"/>
      <c r="N91" s="31"/>
      <c r="O91" s="31"/>
    </row>
    <row r="92" spans="2:15" s="27" customFormat="1">
      <c r="C92" s="27" t="s">
        <v>377</v>
      </c>
      <c r="D92" s="59">
        <v>1.72</v>
      </c>
      <c r="E92" s="31"/>
      <c r="F92"/>
      <c r="J92"/>
      <c r="K92" s="31"/>
      <c r="L92" s="31"/>
      <c r="M92" s="31"/>
      <c r="N92" s="31"/>
      <c r="O92" s="31"/>
    </row>
    <row r="93" spans="2:15" s="27" customFormat="1">
      <c r="C93" s="27" t="s">
        <v>329</v>
      </c>
      <c r="D93" s="59">
        <v>1.67</v>
      </c>
      <c r="E93" s="31"/>
      <c r="F93"/>
      <c r="J93"/>
      <c r="K93" s="31"/>
      <c r="L93" s="31"/>
      <c r="M93" s="31"/>
      <c r="N93" s="31"/>
      <c r="O93" s="31"/>
    </row>
    <row r="94" spans="2:15" s="27" customFormat="1">
      <c r="C94" s="27" t="s">
        <v>288</v>
      </c>
      <c r="D94" s="59">
        <v>1.61</v>
      </c>
      <c r="E94" s="31"/>
      <c r="F94"/>
      <c r="J94"/>
      <c r="K94" s="31"/>
      <c r="L94" s="31"/>
      <c r="M94" s="31"/>
      <c r="N94" s="31"/>
      <c r="O94" s="31"/>
    </row>
    <row r="95" spans="2:15" s="27" customFormat="1">
      <c r="C95" s="27" t="s">
        <v>305</v>
      </c>
      <c r="D95" s="59">
        <v>1.56</v>
      </c>
      <c r="E95" s="31"/>
      <c r="F95"/>
      <c r="J95"/>
      <c r="K95" s="31"/>
      <c r="L95" s="31"/>
      <c r="M95" s="31"/>
      <c r="N95" s="31"/>
      <c r="O95" s="31"/>
    </row>
    <row r="96" spans="2:15" s="27" customFormat="1">
      <c r="C96" s="27" t="s">
        <v>328</v>
      </c>
      <c r="D96" s="59">
        <v>1.48</v>
      </c>
      <c r="E96" s="31"/>
      <c r="F96"/>
      <c r="J96"/>
      <c r="K96" s="31"/>
      <c r="L96" s="31"/>
      <c r="M96" s="31"/>
      <c r="N96" s="31"/>
      <c r="O96" s="31"/>
    </row>
    <row r="97" spans="3:15" s="27" customFormat="1">
      <c r="C97" s="27" t="s">
        <v>306</v>
      </c>
      <c r="D97" s="59">
        <v>1.42</v>
      </c>
      <c r="E97" s="31"/>
      <c r="F97"/>
      <c r="J97"/>
      <c r="K97" s="31"/>
      <c r="L97" s="31"/>
      <c r="M97" s="31"/>
      <c r="N97" s="31"/>
      <c r="O97" s="31"/>
    </row>
    <row r="98" spans="3:15" s="27" customFormat="1">
      <c r="C98" s="27" t="s">
        <v>318</v>
      </c>
      <c r="D98" s="59">
        <v>1.4</v>
      </c>
      <c r="E98" s="31"/>
      <c r="F98"/>
      <c r="J98"/>
      <c r="K98" s="31"/>
      <c r="L98" s="31"/>
      <c r="M98" s="31"/>
      <c r="N98" s="31"/>
      <c r="O98" s="31"/>
    </row>
    <row r="99" spans="3:15" s="27" customFormat="1">
      <c r="C99" s="27" t="s">
        <v>319</v>
      </c>
      <c r="D99" s="59">
        <v>1.34</v>
      </c>
      <c r="E99" s="31"/>
      <c r="F99"/>
      <c r="J99"/>
      <c r="K99" s="31"/>
      <c r="L99" s="31"/>
      <c r="M99" s="31"/>
      <c r="N99" s="31"/>
      <c r="O99" s="31"/>
    </row>
    <row r="100" spans="3:15" s="27" customFormat="1">
      <c r="C100" s="27" t="s">
        <v>304</v>
      </c>
      <c r="D100" s="59">
        <v>1.34</v>
      </c>
      <c r="E100" s="31"/>
      <c r="F100"/>
      <c r="J100"/>
      <c r="K100" s="31"/>
      <c r="L100" s="31"/>
      <c r="M100" s="31"/>
      <c r="N100" s="31"/>
      <c r="O100" s="31"/>
    </row>
    <row r="101" spans="3:15" s="27" customFormat="1">
      <c r="C101" s="27" t="s">
        <v>322</v>
      </c>
      <c r="D101" s="59">
        <v>1.22</v>
      </c>
      <c r="E101" s="31"/>
      <c r="F101"/>
      <c r="J101"/>
      <c r="K101" s="31"/>
      <c r="L101" s="31"/>
      <c r="M101" s="31"/>
      <c r="N101" s="31"/>
      <c r="O101" s="31"/>
    </row>
    <row r="102" spans="3:15" s="27" customFormat="1">
      <c r="C102" s="27" t="s">
        <v>303</v>
      </c>
      <c r="D102" s="59">
        <v>1.21</v>
      </c>
      <c r="E102" s="31"/>
      <c r="F102"/>
      <c r="J102"/>
      <c r="K102" s="31"/>
      <c r="L102" s="31"/>
      <c r="M102" s="31"/>
      <c r="N102" s="31"/>
      <c r="O102" s="31"/>
    </row>
    <row r="103" spans="3:15" s="27" customFormat="1">
      <c r="C103" s="27" t="s">
        <v>378</v>
      </c>
      <c r="D103" s="59">
        <v>1.17</v>
      </c>
      <c r="E103" s="31"/>
      <c r="F103"/>
      <c r="J103"/>
      <c r="K103" s="31"/>
      <c r="L103" s="31"/>
      <c r="M103" s="31"/>
      <c r="N103" s="31"/>
      <c r="O103" s="31"/>
    </row>
    <row r="104" spans="3:15" s="27" customFormat="1">
      <c r="C104" s="27" t="s">
        <v>321</v>
      </c>
      <c r="D104" s="59">
        <v>1.1499999999999999</v>
      </c>
      <c r="E104" s="31"/>
      <c r="F104"/>
      <c r="J104"/>
      <c r="K104" s="31"/>
      <c r="L104" s="31"/>
      <c r="M104" s="31"/>
      <c r="N104" s="31"/>
      <c r="O104" s="31"/>
    </row>
    <row r="105" spans="3:15" s="27" customFormat="1">
      <c r="C105" s="27" t="s">
        <v>302</v>
      </c>
      <c r="D105" s="59">
        <v>1.1399999999999999</v>
      </c>
      <c r="E105" s="31"/>
      <c r="F105"/>
      <c r="J105"/>
      <c r="K105" s="31"/>
      <c r="L105" s="31"/>
      <c r="M105" s="31"/>
      <c r="N105" s="31"/>
      <c r="O105" s="31"/>
    </row>
    <row r="106" spans="3:15" s="27" customFormat="1">
      <c r="C106" s="27" t="s">
        <v>298</v>
      </c>
      <c r="D106" s="59">
        <v>1.1299999999999999</v>
      </c>
      <c r="E106" s="31"/>
      <c r="F106"/>
      <c r="J106"/>
      <c r="K106" s="31"/>
      <c r="L106" s="31"/>
      <c r="M106" s="31"/>
      <c r="N106" s="31"/>
      <c r="O106" s="31"/>
    </row>
    <row r="107" spans="3:15" s="27" customFormat="1">
      <c r="C107" s="27" t="s">
        <v>323</v>
      </c>
      <c r="D107" s="59">
        <v>1.08</v>
      </c>
      <c r="E107" s="31"/>
      <c r="F107"/>
      <c r="J107"/>
      <c r="K107" s="31"/>
      <c r="L107" s="31"/>
      <c r="M107" s="31"/>
      <c r="N107" s="31"/>
      <c r="O107" s="31"/>
    </row>
    <row r="108" spans="3:15" s="27" customFormat="1">
      <c r="C108" s="27" t="s">
        <v>383</v>
      </c>
      <c r="D108" s="59">
        <v>1.08</v>
      </c>
      <c r="E108" s="31"/>
      <c r="F108"/>
      <c r="J108"/>
      <c r="K108" s="31"/>
      <c r="L108" s="31"/>
      <c r="M108" s="31"/>
      <c r="N108" s="31"/>
      <c r="O108" s="31"/>
    </row>
    <row r="109" spans="3:15" s="27" customFormat="1">
      <c r="C109" s="27" t="s">
        <v>393</v>
      </c>
      <c r="D109" s="59">
        <v>1.06</v>
      </c>
      <c r="E109" s="31"/>
      <c r="F109"/>
      <c r="J109"/>
      <c r="K109" s="31"/>
      <c r="L109" s="31"/>
      <c r="M109" s="31"/>
      <c r="N109" s="31"/>
      <c r="O109" s="31"/>
    </row>
    <row r="110" spans="3:15" s="27" customFormat="1">
      <c r="C110" s="27" t="s">
        <v>290</v>
      </c>
      <c r="D110" s="59">
        <v>1.06</v>
      </c>
      <c r="E110" s="31"/>
      <c r="F110"/>
      <c r="J110"/>
      <c r="K110" s="31"/>
      <c r="L110" s="31"/>
      <c r="M110" s="31"/>
      <c r="N110" s="31"/>
      <c r="O110" s="31"/>
    </row>
    <row r="111" spans="3:15" s="27" customFormat="1">
      <c r="C111" s="27" t="s">
        <v>417</v>
      </c>
      <c r="D111" s="59">
        <v>1.06</v>
      </c>
      <c r="E111" s="31"/>
      <c r="F111"/>
      <c r="J111"/>
      <c r="K111" s="31"/>
      <c r="L111" s="31"/>
      <c r="M111" s="31"/>
      <c r="N111" s="31"/>
      <c r="O111" s="31"/>
    </row>
    <row r="112" spans="3:15" s="27" customFormat="1">
      <c r="C112" s="27" t="s">
        <v>317</v>
      </c>
      <c r="D112" s="59">
        <v>1.02</v>
      </c>
      <c r="E112" s="31"/>
      <c r="F112"/>
      <c r="J112"/>
      <c r="K112" s="31"/>
      <c r="L112" s="31"/>
      <c r="M112" s="31"/>
      <c r="N112" s="31"/>
      <c r="O112" s="31"/>
    </row>
    <row r="113" spans="3:15" s="27" customFormat="1">
      <c r="C113" s="27" t="s">
        <v>308</v>
      </c>
      <c r="D113" s="59">
        <v>1.02</v>
      </c>
      <c r="E113" s="31"/>
      <c r="F113"/>
      <c r="J113"/>
      <c r="K113" s="31"/>
      <c r="L113" s="31"/>
      <c r="M113" s="31"/>
      <c r="N113" s="31"/>
      <c r="O113" s="31"/>
    </row>
    <row r="114" spans="3:15" s="27" customFormat="1">
      <c r="C114" s="27" t="s">
        <v>375</v>
      </c>
      <c r="D114" s="59">
        <v>1</v>
      </c>
      <c r="E114" s="31"/>
      <c r="F114"/>
      <c r="J114"/>
      <c r="K114" s="31"/>
      <c r="L114" s="31"/>
      <c r="M114" s="31"/>
      <c r="N114" s="31"/>
      <c r="O114" s="31"/>
    </row>
    <row r="115" spans="3:15" s="27" customFormat="1">
      <c r="C115" s="27" t="s">
        <v>385</v>
      </c>
      <c r="D115" s="59">
        <v>0.99</v>
      </c>
      <c r="E115" s="31"/>
      <c r="F115"/>
      <c r="J115"/>
      <c r="K115" s="31"/>
      <c r="L115" s="31"/>
      <c r="M115" s="31"/>
      <c r="N115" s="31"/>
      <c r="O115" s="31"/>
    </row>
    <row r="116" spans="3:15" s="27" customFormat="1">
      <c r="C116" s="27" t="s">
        <v>331</v>
      </c>
      <c r="D116" s="59">
        <v>0.98</v>
      </c>
      <c r="E116" s="31"/>
      <c r="F116"/>
      <c r="J116"/>
      <c r="K116" s="31"/>
      <c r="L116" s="31"/>
      <c r="M116" s="31"/>
      <c r="N116" s="31"/>
      <c r="O116" s="31"/>
    </row>
    <row r="117" spans="3:15" s="27" customFormat="1">
      <c r="C117" s="27" t="s">
        <v>419</v>
      </c>
      <c r="D117" s="59">
        <v>0.98</v>
      </c>
      <c r="E117" s="31"/>
      <c r="F117"/>
      <c r="J117"/>
      <c r="K117" s="31"/>
      <c r="L117" s="31"/>
      <c r="M117" s="31"/>
      <c r="N117" s="31"/>
      <c r="O117" s="31"/>
    </row>
    <row r="118" spans="3:15" s="27" customFormat="1">
      <c r="C118" s="27" t="s">
        <v>297</v>
      </c>
      <c r="D118" s="59">
        <v>0.96</v>
      </c>
      <c r="E118" s="31"/>
      <c r="F118"/>
      <c r="J118"/>
      <c r="K118" s="31"/>
      <c r="L118" s="31"/>
      <c r="M118" s="31"/>
      <c r="N118" s="31"/>
      <c r="O118" s="31"/>
    </row>
    <row r="119" spans="3:15" s="27" customFormat="1">
      <c r="C119" s="27" t="s">
        <v>381</v>
      </c>
      <c r="D119" s="59">
        <v>0.95</v>
      </c>
      <c r="E119" s="31"/>
      <c r="F119"/>
      <c r="J119"/>
      <c r="K119" s="31"/>
      <c r="L119" s="31"/>
      <c r="M119" s="31"/>
      <c r="N119" s="31"/>
      <c r="O119" s="31"/>
    </row>
    <row r="120" spans="3:15" s="27" customFormat="1">
      <c r="C120" s="27" t="s">
        <v>418</v>
      </c>
      <c r="D120" s="59">
        <v>0.93</v>
      </c>
      <c r="E120" s="31"/>
      <c r="F120"/>
      <c r="J120"/>
      <c r="K120" s="31"/>
      <c r="L120" s="31"/>
      <c r="M120" s="31"/>
      <c r="N120" s="31"/>
      <c r="O120" s="31"/>
    </row>
    <row r="121" spans="3:15" s="27" customFormat="1">
      <c r="C121" s="27" t="s">
        <v>324</v>
      </c>
      <c r="D121" s="59">
        <v>0.87</v>
      </c>
      <c r="E121" s="31"/>
      <c r="F121"/>
      <c r="J121"/>
      <c r="K121" s="31"/>
      <c r="L121" s="31"/>
      <c r="M121" s="31"/>
      <c r="N121" s="31"/>
      <c r="O121" s="31"/>
    </row>
    <row r="122" spans="3:15" s="27" customFormat="1">
      <c r="C122" s="27" t="s">
        <v>416</v>
      </c>
      <c r="D122" s="59">
        <v>0.86</v>
      </c>
      <c r="E122" s="31"/>
      <c r="F122"/>
      <c r="J122"/>
      <c r="K122" s="31"/>
      <c r="L122" s="31"/>
      <c r="M122" s="31"/>
      <c r="N122" s="31"/>
      <c r="O122" s="31"/>
    </row>
    <row r="123" spans="3:15" s="27" customFormat="1">
      <c r="C123" s="27" t="s">
        <v>327</v>
      </c>
      <c r="D123" s="59">
        <v>0.74</v>
      </c>
      <c r="E123" s="31"/>
      <c r="F123"/>
      <c r="J123"/>
      <c r="K123" s="31"/>
      <c r="L123" s="31"/>
      <c r="M123" s="31"/>
      <c r="N123" s="31"/>
      <c r="O123" s="31"/>
    </row>
    <row r="124" spans="3:15" s="27" customFormat="1">
      <c r="C124" s="27" t="s">
        <v>386</v>
      </c>
      <c r="D124" s="59">
        <v>0.64</v>
      </c>
      <c r="E124" s="31"/>
      <c r="F124"/>
      <c r="J124"/>
      <c r="K124" s="31"/>
      <c r="L124" s="31"/>
      <c r="M124" s="31"/>
      <c r="N124" s="31"/>
      <c r="O124" s="31"/>
    </row>
    <row r="125" spans="3:15" s="27" customFormat="1">
      <c r="C125" s="27" t="s">
        <v>394</v>
      </c>
      <c r="D125" s="59">
        <v>0.63</v>
      </c>
      <c r="E125" s="31"/>
      <c r="F125"/>
      <c r="J125"/>
      <c r="K125" s="31"/>
      <c r="L125" s="31"/>
      <c r="M125" s="31"/>
      <c r="N125" s="31"/>
      <c r="O125" s="31"/>
    </row>
    <row r="126" spans="3:15" s="27" customFormat="1">
      <c r="C126" s="27" t="s">
        <v>395</v>
      </c>
      <c r="D126" s="59">
        <v>0.56000000000000005</v>
      </c>
      <c r="E126" s="31"/>
      <c r="F126"/>
      <c r="J126"/>
      <c r="K126" s="31"/>
      <c r="L126" s="31"/>
      <c r="M126" s="31"/>
      <c r="N126" s="31"/>
      <c r="O126" s="31"/>
    </row>
    <row r="127" spans="3:15" s="27" customFormat="1">
      <c r="C127" s="27" t="s">
        <v>325</v>
      </c>
      <c r="D127" s="59">
        <v>0.53</v>
      </c>
      <c r="E127" s="31"/>
      <c r="F127"/>
      <c r="J127"/>
      <c r="K127" s="31"/>
      <c r="L127" s="31"/>
      <c r="M127" s="31"/>
      <c r="N127" s="31"/>
      <c r="O127" s="31"/>
    </row>
    <row r="128" spans="3:15" s="27" customFormat="1">
      <c r="C128" s="27" t="s">
        <v>326</v>
      </c>
      <c r="D128" s="59">
        <v>0.5</v>
      </c>
      <c r="E128" s="31"/>
      <c r="F128"/>
      <c r="J128"/>
      <c r="K128" s="31"/>
      <c r="L128" s="31"/>
      <c r="M128" s="31"/>
      <c r="N128" s="31"/>
      <c r="O128" s="31"/>
    </row>
    <row r="129" spans="3:15" s="27" customFormat="1">
      <c r="C129" s="27" t="s">
        <v>330</v>
      </c>
      <c r="D129" s="59">
        <v>0.49</v>
      </c>
      <c r="E129" s="31"/>
      <c r="F129"/>
      <c r="J129"/>
      <c r="K129" s="31"/>
      <c r="L129" s="31"/>
      <c r="M129" s="31"/>
      <c r="N129" s="31"/>
      <c r="O129" s="31"/>
    </row>
    <row r="130" spans="3:15" s="27" customFormat="1">
      <c r="C130" s="27" t="s">
        <v>309</v>
      </c>
      <c r="D130" s="59">
        <v>0.46</v>
      </c>
      <c r="E130" s="31"/>
      <c r="F130"/>
      <c r="J130"/>
      <c r="K130" s="31"/>
      <c r="L130" s="31"/>
      <c r="M130" s="31"/>
      <c r="N130" s="31"/>
      <c r="O130" s="31"/>
    </row>
    <row r="131" spans="3:15" s="27" customFormat="1">
      <c r="C131" s="27" t="s">
        <v>310</v>
      </c>
      <c r="D131" s="59">
        <v>0.46</v>
      </c>
      <c r="E131" s="31"/>
      <c r="F131"/>
      <c r="J131"/>
      <c r="K131" s="31"/>
      <c r="L131" s="31"/>
      <c r="M131" s="31"/>
      <c r="N131" s="31"/>
      <c r="O131" s="31"/>
    </row>
    <row r="132" spans="3:15" s="27" customFormat="1">
      <c r="C132" s="27" t="s">
        <v>388</v>
      </c>
      <c r="D132" s="59">
        <v>0.45</v>
      </c>
      <c r="E132" s="31"/>
      <c r="F132"/>
      <c r="J132"/>
      <c r="K132" s="31"/>
      <c r="L132" s="31"/>
      <c r="M132" s="31"/>
      <c r="N132" s="31"/>
      <c r="O132" s="31"/>
    </row>
    <row r="133" spans="3:15" s="27" customFormat="1">
      <c r="C133" s="27" t="s">
        <v>421</v>
      </c>
      <c r="D133" s="59">
        <v>0.44</v>
      </c>
      <c r="E133" s="31"/>
      <c r="F133"/>
      <c r="J133"/>
      <c r="K133" s="31"/>
      <c r="L133" s="31"/>
      <c r="M133" s="31"/>
      <c r="N133" s="31"/>
      <c r="O133" s="31"/>
    </row>
    <row r="134" spans="3:15" s="27" customFormat="1">
      <c r="C134" s="27" t="s">
        <v>307</v>
      </c>
      <c r="D134" s="59">
        <v>0.44</v>
      </c>
      <c r="E134" s="31"/>
      <c r="F134"/>
      <c r="J134"/>
      <c r="K134" s="31"/>
      <c r="L134" s="31"/>
      <c r="M134" s="31"/>
      <c r="N134" s="31"/>
      <c r="O134" s="31"/>
    </row>
    <row r="135" spans="3:15" s="27" customFormat="1">
      <c r="C135" s="27" t="s">
        <v>332</v>
      </c>
      <c r="D135" s="59">
        <v>0.43</v>
      </c>
      <c r="E135" s="31"/>
      <c r="F135"/>
      <c r="J135"/>
      <c r="K135" s="31"/>
      <c r="L135" s="31"/>
      <c r="M135" s="31"/>
      <c r="N135" s="31"/>
      <c r="O135" s="31"/>
    </row>
    <row r="136" spans="3:15" s="27" customFormat="1">
      <c r="C136" s="27" t="s">
        <v>420</v>
      </c>
      <c r="D136" s="59">
        <v>0.43</v>
      </c>
      <c r="E136" s="31"/>
      <c r="F136"/>
      <c r="J136"/>
      <c r="K136" s="31"/>
      <c r="L136" s="31"/>
      <c r="M136" s="31"/>
      <c r="N136" s="31"/>
      <c r="O136" s="31"/>
    </row>
    <row r="137" spans="3:15" s="27" customFormat="1">
      <c r="C137" s="27" t="s">
        <v>334</v>
      </c>
      <c r="D137" s="59">
        <v>0.42</v>
      </c>
      <c r="E137" s="31"/>
      <c r="F137"/>
      <c r="J137"/>
      <c r="K137" s="31"/>
      <c r="L137" s="31"/>
      <c r="M137" s="31"/>
      <c r="N137" s="31"/>
      <c r="O137" s="31"/>
    </row>
    <row r="138" spans="3:15" s="27" customFormat="1">
      <c r="C138" s="44" t="s">
        <v>36</v>
      </c>
      <c r="D138" s="116">
        <f>SUM(D74:D137)</f>
        <v>97.839999999999989</v>
      </c>
      <c r="E138" s="31"/>
      <c r="F138"/>
      <c r="G138"/>
      <c r="H138"/>
      <c r="J138"/>
      <c r="K138" s="31"/>
    </row>
    <row r="139" spans="3:15" s="27" customFormat="1">
      <c r="C139" s="44" t="s">
        <v>7</v>
      </c>
      <c r="D139" s="116">
        <v>2.16</v>
      </c>
      <c r="E139" s="31"/>
      <c r="J139"/>
      <c r="K139" s="31"/>
    </row>
    <row r="140" spans="3:15" s="27" customFormat="1" ht="15.75" thickBot="1">
      <c r="C140" s="45" t="s">
        <v>8</v>
      </c>
      <c r="D140" s="118">
        <f>D138+D139</f>
        <v>99.999999999999986</v>
      </c>
      <c r="E140" s="31"/>
      <c r="J140"/>
      <c r="K140" s="31"/>
    </row>
    <row r="141" spans="3:15" s="27" customFormat="1" ht="15.75" thickTop="1">
      <c r="C141" s="43"/>
      <c r="D141" s="119"/>
      <c r="E141" s="31"/>
      <c r="J141"/>
      <c r="K141" s="31"/>
    </row>
    <row r="142" spans="3:15" s="9" customFormat="1">
      <c r="C142" s="32" t="s">
        <v>37</v>
      </c>
      <c r="D142" s="240" t="s">
        <v>190</v>
      </c>
      <c r="E142" s="21"/>
      <c r="I142" s="27"/>
      <c r="J142"/>
      <c r="K142" s="31"/>
    </row>
    <row r="143" spans="3:15" s="9" customFormat="1">
      <c r="C143" s="32"/>
      <c r="D143" s="120"/>
      <c r="E143" s="21"/>
      <c r="I143" s="27"/>
      <c r="J143"/>
      <c r="K143" s="31"/>
    </row>
    <row r="144" spans="3:15" s="9" customFormat="1" hidden="1">
      <c r="C144" s="8" t="s">
        <v>132</v>
      </c>
      <c r="D144" s="156"/>
      <c r="E144" s="21"/>
    </row>
    <row r="145" spans="2:11" s="9" customFormat="1" hidden="1">
      <c r="C145" s="137"/>
      <c r="D145" s="131"/>
      <c r="E145" s="21"/>
    </row>
    <row r="146" spans="2:11" s="9" customFormat="1" hidden="1">
      <c r="C146" s="27"/>
      <c r="D146" s="133"/>
      <c r="E146" s="21"/>
    </row>
    <row r="147" spans="2:11" s="9" customFormat="1" hidden="1">
      <c r="C147" s="26" t="s">
        <v>102</v>
      </c>
      <c r="D147" s="113">
        <f>SUM(D144:D146)</f>
        <v>0</v>
      </c>
      <c r="E147" s="21"/>
    </row>
    <row r="148" spans="2:11" s="9" customFormat="1" hidden="1">
      <c r="C148" s="8"/>
      <c r="D148" s="156"/>
      <c r="E148" s="21"/>
    </row>
    <row r="149" spans="2:11" s="9" customFormat="1" hidden="1">
      <c r="C149" s="27"/>
      <c r="D149" s="59"/>
      <c r="E149" s="21"/>
    </row>
    <row r="150" spans="2:11" s="9" customFormat="1" hidden="1">
      <c r="C150" s="8" t="s">
        <v>131</v>
      </c>
      <c r="D150" s="156" t="s">
        <v>190</v>
      </c>
      <c r="E150" s="21"/>
    </row>
    <row r="151" spans="2:11" s="9" customFormat="1" hidden="1">
      <c r="C151" s="46"/>
      <c r="D151" s="121"/>
      <c r="E151" s="21"/>
    </row>
    <row r="152" spans="2:11" s="9" customFormat="1" hidden="1">
      <c r="C152" s="44" t="s">
        <v>103</v>
      </c>
      <c r="D152" s="160">
        <f>D147</f>
        <v>0</v>
      </c>
      <c r="E152" s="21"/>
    </row>
    <row r="153" spans="2:11" s="9" customFormat="1" hidden="1">
      <c r="C153" s="32"/>
      <c r="D153" s="121"/>
      <c r="E153" s="21"/>
    </row>
    <row r="154" spans="2:11" s="9" customFormat="1" hidden="1">
      <c r="C154" s="124" t="s">
        <v>104</v>
      </c>
    </row>
    <row r="155" spans="2:11" s="9" customFormat="1">
      <c r="B155" s="243" t="s">
        <v>396</v>
      </c>
      <c r="C155" s="9" t="s">
        <v>413</v>
      </c>
    </row>
    <row r="156" spans="2:11" s="9" customFormat="1">
      <c r="B156" s="243"/>
    </row>
    <row r="157" spans="2:11" s="9" customFormat="1" ht="15.75">
      <c r="B157" s="258" t="s">
        <v>18</v>
      </c>
      <c r="C157" s="258"/>
      <c r="D157" s="258"/>
      <c r="E157" s="258"/>
      <c r="F157" s="258"/>
      <c r="G157" s="258"/>
      <c r="H157" s="258"/>
      <c r="I157" s="258"/>
      <c r="J157" s="258"/>
      <c r="K157" s="258"/>
    </row>
    <row r="158" spans="2:11" customFormat="1"/>
    <row r="159" spans="2:11" customFormat="1"/>
  </sheetData>
  <mergeCells count="18">
    <mergeCell ref="B13:C13"/>
    <mergeCell ref="B9:C9"/>
    <mergeCell ref="B157:K157"/>
    <mergeCell ref="C68:K68"/>
    <mergeCell ref="C34:I34"/>
    <mergeCell ref="B3:K3"/>
    <mergeCell ref="C33:F33"/>
    <mergeCell ref="C21:F21"/>
    <mergeCell ref="B23:B26"/>
    <mergeCell ref="C23:C24"/>
    <mergeCell ref="D23:F23"/>
    <mergeCell ref="C32:F32"/>
    <mergeCell ref="B28:F28"/>
    <mergeCell ref="H14:K14"/>
    <mergeCell ref="H15:K15"/>
    <mergeCell ref="E5:G5"/>
    <mergeCell ref="H5:K5"/>
    <mergeCell ref="E14:G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146"/>
  <sheetViews>
    <sheetView topLeftCell="A16" zoomScale="90" zoomScaleNormal="90" workbookViewId="0">
      <selection activeCell="B1" sqref="B1"/>
    </sheetView>
  </sheetViews>
  <sheetFormatPr defaultColWidth="9.140625" defaultRowHeight="15"/>
  <cols>
    <col min="1" max="1" width="1.7109375" customWidth="1"/>
    <col min="2" max="2" width="29.28515625" customWidth="1"/>
    <col min="3" max="3" width="50.85546875" customWidth="1"/>
    <col min="4" max="4" width="15.28515625" customWidth="1"/>
    <col min="5" max="7" width="21.28515625" customWidth="1"/>
    <col min="8" max="8" width="19.7109375" customWidth="1"/>
    <col min="9" max="9" width="10.85546875" customWidth="1"/>
    <col min="10" max="10" width="12.42578125" customWidth="1"/>
    <col min="11" max="11" width="18.7109375" customWidth="1"/>
  </cols>
  <sheetData>
    <row r="1" spans="2:11" ht="21">
      <c r="B1" s="163" t="s">
        <v>432</v>
      </c>
    </row>
    <row r="3" spans="2:11" ht="26.25">
      <c r="B3" s="262" t="s">
        <v>32</v>
      </c>
      <c r="C3" s="262"/>
      <c r="D3" s="262"/>
      <c r="E3" s="262"/>
      <c r="F3" s="262"/>
      <c r="G3" s="262"/>
      <c r="H3" s="262"/>
      <c r="I3" s="262"/>
      <c r="J3" s="262"/>
      <c r="K3" s="262"/>
    </row>
    <row r="4" spans="2:11">
      <c r="B4" s="10"/>
      <c r="C4" s="10"/>
      <c r="D4" s="10"/>
      <c r="E4" s="9"/>
      <c r="F4" s="9"/>
      <c r="G4" s="9"/>
      <c r="H4" s="9"/>
      <c r="I4" s="9"/>
    </row>
    <row r="5" spans="2:11" s="9" customFormat="1" ht="21">
      <c r="B5" s="191"/>
      <c r="C5" s="192"/>
      <c r="D5" s="193"/>
      <c r="E5" s="273" t="s">
        <v>46</v>
      </c>
      <c r="F5" s="274"/>
      <c r="G5" s="275"/>
      <c r="H5" s="274" t="s">
        <v>49</v>
      </c>
      <c r="I5" s="274"/>
      <c r="J5" s="274"/>
      <c r="K5" s="275"/>
    </row>
    <row r="6" spans="2:11">
      <c r="B6" s="178"/>
      <c r="E6" s="173"/>
      <c r="F6" s="9"/>
      <c r="G6" s="174"/>
      <c r="H6" s="9"/>
      <c r="I6" s="9"/>
      <c r="K6" s="179"/>
    </row>
    <row r="7" spans="2:11" ht="15.75">
      <c r="B7" s="189" t="s">
        <v>19</v>
      </c>
      <c r="C7" s="9"/>
      <c r="D7" s="100"/>
      <c r="E7" s="173"/>
      <c r="F7" s="9"/>
      <c r="G7" s="174"/>
      <c r="H7" s="9"/>
      <c r="I7" s="9"/>
      <c r="K7" s="179"/>
    </row>
    <row r="8" spans="2:11">
      <c r="B8" s="173" t="s">
        <v>52</v>
      </c>
      <c r="C8" s="9"/>
      <c r="D8" s="7"/>
      <c r="E8" s="173"/>
      <c r="F8" s="9"/>
      <c r="G8" s="174"/>
      <c r="H8" s="9"/>
      <c r="I8" s="9"/>
      <c r="K8" s="179"/>
    </row>
    <row r="9" spans="2:11" ht="37.5" customHeight="1">
      <c r="B9" s="279" t="s">
        <v>53</v>
      </c>
      <c r="C9" s="257"/>
      <c r="D9" s="9"/>
      <c r="E9" s="173"/>
      <c r="F9" s="9"/>
      <c r="G9" s="174"/>
      <c r="H9" s="9"/>
      <c r="I9" s="9"/>
      <c r="K9" s="179"/>
    </row>
    <row r="10" spans="2:11">
      <c r="B10" s="173" t="s">
        <v>47</v>
      </c>
      <c r="C10" s="9"/>
      <c r="D10" s="9"/>
      <c r="E10" s="173"/>
      <c r="F10" s="9"/>
      <c r="G10" s="174"/>
      <c r="H10" s="9"/>
      <c r="I10" s="9"/>
      <c r="K10" s="179"/>
    </row>
    <row r="11" spans="2:11">
      <c r="B11" s="173"/>
      <c r="C11" s="9"/>
      <c r="D11" s="9"/>
      <c r="E11" s="173"/>
      <c r="F11" s="9"/>
      <c r="G11" s="174"/>
      <c r="H11" s="9"/>
      <c r="I11" s="9"/>
      <c r="K11" s="179"/>
    </row>
    <row r="12" spans="2:11">
      <c r="B12" s="199"/>
      <c r="C12" s="9"/>
      <c r="D12" s="9"/>
      <c r="E12" s="173"/>
      <c r="F12" s="9"/>
      <c r="G12" s="174"/>
      <c r="H12" s="9"/>
      <c r="I12" s="9"/>
      <c r="K12" s="179"/>
    </row>
    <row r="13" spans="2:11" ht="38.25" customHeight="1">
      <c r="B13" s="279" t="s">
        <v>48</v>
      </c>
      <c r="C13" s="257"/>
      <c r="D13" s="9"/>
      <c r="E13" s="173"/>
      <c r="F13" s="9"/>
      <c r="G13" s="174"/>
      <c r="H13" s="9"/>
      <c r="I13" s="9"/>
      <c r="K13" s="179"/>
    </row>
    <row r="14" spans="2:11">
      <c r="B14" s="173"/>
      <c r="C14" s="9"/>
      <c r="E14" s="276" t="s">
        <v>40</v>
      </c>
      <c r="F14" s="277"/>
      <c r="G14" s="278"/>
      <c r="H14" s="269" t="s">
        <v>57</v>
      </c>
      <c r="I14" s="269"/>
      <c r="J14" s="269"/>
      <c r="K14" s="270"/>
    </row>
    <row r="15" spans="2:11" ht="31.5" customHeight="1">
      <c r="B15" s="175"/>
      <c r="C15" s="190"/>
      <c r="D15" s="190"/>
      <c r="E15" s="186"/>
      <c r="F15" s="187"/>
      <c r="G15" s="188"/>
      <c r="H15" s="271" t="s">
        <v>228</v>
      </c>
      <c r="I15" s="271"/>
      <c r="J15" s="271"/>
      <c r="K15" s="272"/>
    </row>
    <row r="16" spans="2:11">
      <c r="B16" s="1"/>
      <c r="C16" s="1"/>
      <c r="D16" s="1"/>
    </row>
    <row r="17" spans="2:9">
      <c r="B17" s="8" t="s">
        <v>2</v>
      </c>
      <c r="C17" s="9" t="s">
        <v>33</v>
      </c>
    </row>
    <row r="18" spans="2:9">
      <c r="B18" s="8"/>
      <c r="C18" s="9"/>
    </row>
    <row r="19" spans="2:9">
      <c r="B19" s="8" t="s">
        <v>3</v>
      </c>
      <c r="C19" s="9" t="s">
        <v>55</v>
      </c>
    </row>
    <row r="20" spans="2:9">
      <c r="B20" s="2"/>
    </row>
    <row r="21" spans="2:9" ht="75.75" customHeight="1">
      <c r="B21" s="6" t="s">
        <v>0</v>
      </c>
      <c r="C21" s="265" t="s">
        <v>38</v>
      </c>
      <c r="D21" s="265"/>
      <c r="E21" s="265"/>
      <c r="F21" s="265"/>
    </row>
    <row r="22" spans="2:9">
      <c r="B22" s="3"/>
      <c r="C22" s="5"/>
    </row>
    <row r="23" spans="2:9" s="9" customFormat="1">
      <c r="B23" s="266" t="s">
        <v>11</v>
      </c>
      <c r="C23" s="263"/>
      <c r="D23" s="264" t="s">
        <v>17</v>
      </c>
      <c r="E23" s="264"/>
      <c r="F23" s="264"/>
    </row>
    <row r="24" spans="2:9" s="9" customFormat="1">
      <c r="B24" s="267"/>
      <c r="C24" s="263"/>
      <c r="D24" s="11" t="s">
        <v>14</v>
      </c>
      <c r="E24" s="11" t="s">
        <v>15</v>
      </c>
      <c r="F24" s="11" t="s">
        <v>16</v>
      </c>
    </row>
    <row r="25" spans="2:9" s="9" customFormat="1">
      <c r="B25" s="267"/>
      <c r="C25" s="12" t="s">
        <v>13</v>
      </c>
      <c r="D25" s="13">
        <v>0.65</v>
      </c>
      <c r="E25" s="13">
        <v>1</v>
      </c>
      <c r="F25" s="35" t="s">
        <v>98</v>
      </c>
    </row>
    <row r="26" spans="2:9" s="9" customFormat="1" ht="45">
      <c r="B26" s="268"/>
      <c r="C26" s="12" t="s">
        <v>34</v>
      </c>
      <c r="D26" s="13">
        <v>0</v>
      </c>
      <c r="E26" s="13">
        <v>0.35</v>
      </c>
      <c r="F26" s="35" t="s">
        <v>92</v>
      </c>
    </row>
    <row r="27" spans="2:9" ht="33" customHeight="1">
      <c r="B27" s="290" t="s">
        <v>43</v>
      </c>
      <c r="C27" s="290"/>
      <c r="D27" s="290"/>
      <c r="E27" s="290"/>
      <c r="F27" s="290"/>
    </row>
    <row r="28" spans="2:9">
      <c r="B28" s="3"/>
      <c r="C28" s="5"/>
    </row>
    <row r="29" spans="2:9" s="9" customFormat="1">
      <c r="B29" s="6" t="s">
        <v>192</v>
      </c>
      <c r="C29" s="27" t="s">
        <v>453</v>
      </c>
      <c r="D29" s="112"/>
    </row>
    <row r="30" spans="2:9" s="9" customFormat="1">
      <c r="B30" s="6"/>
    </row>
    <row r="31" spans="2:9" s="9" customFormat="1" ht="78.75" customHeight="1">
      <c r="B31" s="6" t="s">
        <v>10</v>
      </c>
      <c r="C31" s="257" t="s">
        <v>242</v>
      </c>
      <c r="D31" s="257"/>
      <c r="E31" s="257"/>
      <c r="F31" s="257"/>
      <c r="G31" s="257"/>
      <c r="H31" s="257"/>
      <c r="I31" s="257"/>
    </row>
    <row r="32" spans="2:9" s="9" customFormat="1">
      <c r="B32" s="6"/>
      <c r="C32" s="7"/>
    </row>
    <row r="33" spans="2:11" s="9" customFormat="1" ht="64.5" customHeight="1">
      <c r="B33" s="6" t="s">
        <v>4</v>
      </c>
      <c r="C33" s="257" t="s">
        <v>218</v>
      </c>
      <c r="D33" s="257"/>
      <c r="E33" s="257"/>
      <c r="F33" s="257"/>
      <c r="G33" s="257"/>
      <c r="H33" s="257"/>
      <c r="I33" s="257"/>
    </row>
    <row r="34" spans="2:11" s="9" customFormat="1">
      <c r="B34" s="6"/>
      <c r="C34" s="7"/>
      <c r="E34" s="15"/>
      <c r="F34" s="16"/>
    </row>
    <row r="35" spans="2:11" s="9" customFormat="1">
      <c r="B35" s="6" t="s">
        <v>433</v>
      </c>
      <c r="C35" s="9" t="s">
        <v>454</v>
      </c>
    </row>
    <row r="36" spans="2:11" s="9" customFormat="1">
      <c r="B36" s="6"/>
    </row>
    <row r="37" spans="2:11" s="9" customFormat="1">
      <c r="B37" s="6" t="s">
        <v>435</v>
      </c>
      <c r="C37" s="9" t="s">
        <v>119</v>
      </c>
      <c r="D37" s="17">
        <v>18.708300000000001</v>
      </c>
    </row>
    <row r="38" spans="2:11" s="9" customFormat="1">
      <c r="B38" s="8"/>
      <c r="C38" s="9" t="s">
        <v>121</v>
      </c>
      <c r="D38" s="17">
        <v>18.578099999999999</v>
      </c>
    </row>
    <row r="39" spans="2:11" s="9" customFormat="1">
      <c r="B39" s="8"/>
      <c r="C39" s="9" t="s">
        <v>120</v>
      </c>
      <c r="D39" s="17">
        <v>16.696400000000001</v>
      </c>
    </row>
    <row r="40" spans="2:11" s="9" customFormat="1">
      <c r="B40" s="8"/>
      <c r="C40" s="9" t="s">
        <v>122</v>
      </c>
      <c r="D40" s="17">
        <v>16.7182</v>
      </c>
    </row>
    <row r="41" spans="2:11" s="9" customFormat="1">
      <c r="C41" s="135" t="s">
        <v>45</v>
      </c>
    </row>
    <row r="42" spans="2:11" s="9" customFormat="1" ht="15.75" thickBot="1"/>
    <row r="43" spans="2:11" s="27" customFormat="1" ht="15" customHeight="1">
      <c r="B43" s="8" t="s">
        <v>144</v>
      </c>
      <c r="C43" s="65"/>
      <c r="D43" s="66"/>
      <c r="E43" s="66"/>
      <c r="F43" s="66"/>
      <c r="G43" s="67" t="s">
        <v>455</v>
      </c>
      <c r="H43" s="66"/>
      <c r="I43" s="66"/>
      <c r="J43" s="66"/>
      <c r="K43" s="68"/>
    </row>
    <row r="44" spans="2:11" s="27" customFormat="1" ht="15.75">
      <c r="C44" s="69"/>
      <c r="D44" s="70"/>
      <c r="E44" s="70"/>
      <c r="G44" s="48" t="s">
        <v>357</v>
      </c>
      <c r="H44" s="70"/>
      <c r="I44" s="70"/>
      <c r="J44" s="70"/>
      <c r="K44" s="71"/>
    </row>
    <row r="45" spans="2:11" s="27" customFormat="1" ht="16.5" thickBot="1">
      <c r="C45" s="72"/>
      <c r="D45" s="73"/>
      <c r="E45" s="73"/>
      <c r="F45" s="73"/>
      <c r="G45" s="73"/>
      <c r="H45" s="73"/>
      <c r="I45" s="73"/>
      <c r="J45" s="74"/>
      <c r="K45" s="75" t="s">
        <v>456</v>
      </c>
    </row>
    <row r="46" spans="2:11" s="27" customFormat="1" ht="15.75" customHeight="1" thickBot="1">
      <c r="C46" s="76"/>
      <c r="D46" s="77"/>
      <c r="E46" s="77" t="s">
        <v>337</v>
      </c>
      <c r="F46" s="78" t="s">
        <v>338</v>
      </c>
      <c r="G46" s="79" t="s">
        <v>339</v>
      </c>
      <c r="H46" s="77" t="s">
        <v>340</v>
      </c>
      <c r="I46" s="80"/>
      <c r="J46" s="81" t="s">
        <v>341</v>
      </c>
      <c r="K46" s="82"/>
    </row>
    <row r="47" spans="2:11" s="27" customFormat="1" ht="29.25" customHeight="1" thickBot="1">
      <c r="C47" s="62" t="s">
        <v>342</v>
      </c>
      <c r="D47" s="63" t="s">
        <v>343</v>
      </c>
      <c r="E47" s="63" t="s">
        <v>344</v>
      </c>
      <c r="F47" s="41" t="s">
        <v>345</v>
      </c>
      <c r="G47" s="41" t="s">
        <v>345</v>
      </c>
      <c r="H47" s="41" t="s">
        <v>346</v>
      </c>
      <c r="I47" s="64" t="s">
        <v>338</v>
      </c>
      <c r="J47" s="64" t="s">
        <v>347</v>
      </c>
      <c r="K47" s="142" t="s">
        <v>348</v>
      </c>
    </row>
    <row r="48" spans="2:11" s="27" customFormat="1">
      <c r="C48" s="83">
        <v>45504</v>
      </c>
      <c r="D48" s="84" t="s">
        <v>349</v>
      </c>
      <c r="E48" s="85">
        <v>17.947900000000001</v>
      </c>
      <c r="F48" s="86">
        <v>-6.9729606249199101</v>
      </c>
      <c r="G48" s="86">
        <v>4.6840570181257313</v>
      </c>
      <c r="H48" s="86">
        <v>0.53950975500736131</v>
      </c>
      <c r="I48" s="87">
        <v>9303</v>
      </c>
      <c r="J48" s="87">
        <v>10468</v>
      </c>
      <c r="K48" s="87">
        <v>10054</v>
      </c>
    </row>
    <row r="49" spans="2:15" s="27" customFormat="1">
      <c r="C49" s="88">
        <v>44773</v>
      </c>
      <c r="D49" s="89" t="s">
        <v>350</v>
      </c>
      <c r="E49" s="90">
        <v>13.073700000000001</v>
      </c>
      <c r="F49" s="91">
        <v>8.4865257143974322</v>
      </c>
      <c r="G49" s="91">
        <v>11.327714323997498</v>
      </c>
      <c r="H49" s="91">
        <v>14.318986535072328</v>
      </c>
      <c r="I49" s="92">
        <v>12771</v>
      </c>
      <c r="J49" s="92">
        <v>13802</v>
      </c>
      <c r="K49" s="92">
        <v>14946</v>
      </c>
    </row>
    <row r="50" spans="2:15" s="27" customFormat="1">
      <c r="C50" s="93">
        <v>44043</v>
      </c>
      <c r="D50" s="89" t="s">
        <v>351</v>
      </c>
      <c r="E50" s="90">
        <v>10.5701</v>
      </c>
      <c r="F50" s="91">
        <v>9.5688244700431824</v>
      </c>
      <c r="G50" s="91">
        <v>12.611085772514341</v>
      </c>
      <c r="H50" s="91">
        <v>18.876052498817444</v>
      </c>
      <c r="I50" s="92">
        <v>15796</v>
      </c>
      <c r="J50" s="92">
        <v>18115</v>
      </c>
      <c r="K50" s="92">
        <v>23751</v>
      </c>
    </row>
    <row r="51" spans="2:15" s="27" customFormat="1">
      <c r="C51" s="93" t="s">
        <v>355</v>
      </c>
      <c r="D51" s="89" t="s">
        <v>352</v>
      </c>
      <c r="E51" s="90" t="s">
        <v>355</v>
      </c>
      <c r="F51" s="90" t="s">
        <v>355</v>
      </c>
      <c r="G51" s="90" t="s">
        <v>355</v>
      </c>
      <c r="H51" s="90" t="s">
        <v>355</v>
      </c>
      <c r="I51" s="90" t="s">
        <v>355</v>
      </c>
      <c r="J51" s="90" t="s">
        <v>355</v>
      </c>
      <c r="K51" s="90" t="s">
        <v>355</v>
      </c>
    </row>
    <row r="52" spans="2:15" s="27" customFormat="1" ht="15.75" thickBot="1">
      <c r="C52" s="94">
        <v>43651</v>
      </c>
      <c r="D52" s="95" t="s">
        <v>353</v>
      </c>
      <c r="E52" s="96">
        <v>10</v>
      </c>
      <c r="F52" s="97">
        <v>8.8016316294670105</v>
      </c>
      <c r="G52" s="97">
        <v>11.296644806861874</v>
      </c>
      <c r="H52" s="97">
        <v>14.328822493553165</v>
      </c>
      <c r="I52" s="98">
        <v>16696</v>
      </c>
      <c r="J52" s="98">
        <v>19163</v>
      </c>
      <c r="K52" s="98">
        <v>22563</v>
      </c>
    </row>
    <row r="53" spans="2:15" s="27" customFormat="1" ht="15.75" customHeight="1">
      <c r="C53" s="33"/>
      <c r="D53" s="33"/>
      <c r="E53" s="33"/>
      <c r="F53" s="33"/>
      <c r="G53" s="33"/>
      <c r="H53" s="33"/>
      <c r="I53" s="33"/>
      <c r="J53" s="33"/>
      <c r="K53" s="33"/>
      <c r="L53" s="31"/>
      <c r="M53" s="31"/>
      <c r="N53" s="31"/>
      <c r="O53" s="31"/>
    </row>
    <row r="54" spans="2:15" s="27" customFormat="1" ht="15.75" customHeight="1" thickBot="1">
      <c r="C54" s="33"/>
      <c r="D54" s="33"/>
      <c r="E54" s="33"/>
      <c r="F54" s="33"/>
      <c r="G54" s="33"/>
      <c r="H54" s="33"/>
      <c r="I54" s="33"/>
      <c r="J54" s="33"/>
      <c r="K54" s="33"/>
      <c r="L54" s="31"/>
      <c r="M54" s="31"/>
      <c r="N54" s="31"/>
      <c r="O54" s="31"/>
    </row>
    <row r="55" spans="2:15" s="27" customFormat="1" ht="15" customHeight="1">
      <c r="B55" s="32"/>
      <c r="C55" s="65"/>
      <c r="D55" s="66"/>
      <c r="E55" s="66"/>
      <c r="F55" s="66"/>
      <c r="G55" s="67" t="s">
        <v>457</v>
      </c>
      <c r="H55" s="66"/>
      <c r="I55" s="66"/>
      <c r="J55" s="66"/>
      <c r="K55" s="68"/>
    </row>
    <row r="56" spans="2:15" s="27" customFormat="1" ht="15.75">
      <c r="C56" s="69"/>
      <c r="D56" s="70"/>
      <c r="E56" s="70"/>
      <c r="G56" s="48" t="s">
        <v>357</v>
      </c>
      <c r="H56" s="70"/>
      <c r="I56" s="70"/>
      <c r="J56" s="70"/>
      <c r="K56" s="71"/>
    </row>
    <row r="57" spans="2:15" s="27" customFormat="1" ht="16.5" thickBot="1">
      <c r="C57" s="69"/>
      <c r="D57" s="73"/>
      <c r="E57" s="73"/>
      <c r="F57" s="73"/>
      <c r="G57" s="73"/>
      <c r="H57" s="73"/>
      <c r="I57" s="73"/>
      <c r="J57" s="74"/>
      <c r="K57" s="75" t="s">
        <v>458</v>
      </c>
    </row>
    <row r="58" spans="2:15" s="27" customFormat="1" ht="15.75" customHeight="1" thickBot="1">
      <c r="C58" s="76"/>
      <c r="D58" s="77"/>
      <c r="E58" s="77" t="s">
        <v>337</v>
      </c>
      <c r="F58" s="78" t="s">
        <v>338</v>
      </c>
      <c r="G58" s="79" t="s">
        <v>339</v>
      </c>
      <c r="H58" s="77" t="s">
        <v>340</v>
      </c>
      <c r="I58" s="80"/>
      <c r="J58" s="81" t="s">
        <v>341</v>
      </c>
      <c r="K58" s="82"/>
    </row>
    <row r="59" spans="2:15" s="27" customFormat="1" ht="29.25" customHeight="1" thickBot="1">
      <c r="C59" s="62" t="s">
        <v>342</v>
      </c>
      <c r="D59" s="63" t="s">
        <v>343</v>
      </c>
      <c r="E59" s="63" t="s">
        <v>344</v>
      </c>
      <c r="F59" s="41" t="s">
        <v>345</v>
      </c>
      <c r="G59" s="41" t="s">
        <v>345</v>
      </c>
      <c r="H59" s="41" t="s">
        <v>346</v>
      </c>
      <c r="I59" s="64" t="s">
        <v>338</v>
      </c>
      <c r="J59" s="64" t="s">
        <v>347</v>
      </c>
      <c r="K59" s="142" t="s">
        <v>348</v>
      </c>
    </row>
    <row r="60" spans="2:15" s="27" customFormat="1">
      <c r="C60" s="99">
        <v>45504</v>
      </c>
      <c r="D60" s="84" t="s">
        <v>349</v>
      </c>
      <c r="E60" s="85">
        <v>19.746400000000001</v>
      </c>
      <c r="F60" s="86">
        <v>-5.2571607989304381</v>
      </c>
      <c r="G60" s="86">
        <v>4.6840570181257313</v>
      </c>
      <c r="H60" s="86">
        <v>0.53950975500736131</v>
      </c>
      <c r="I60" s="87">
        <v>9474</v>
      </c>
      <c r="J60" s="87">
        <v>10468</v>
      </c>
      <c r="K60" s="87">
        <v>10054</v>
      </c>
    </row>
    <row r="61" spans="2:15" s="27" customFormat="1">
      <c r="C61" s="93">
        <v>44773</v>
      </c>
      <c r="D61" s="89" t="s">
        <v>350</v>
      </c>
      <c r="E61" s="90">
        <v>13.867900000000001</v>
      </c>
      <c r="F61" s="91">
        <v>10.484578013420107</v>
      </c>
      <c r="G61" s="91">
        <v>11.327714323997498</v>
      </c>
      <c r="H61" s="91">
        <v>14.318986535072328</v>
      </c>
      <c r="I61" s="92">
        <v>13490</v>
      </c>
      <c r="J61" s="92">
        <v>13802</v>
      </c>
      <c r="K61" s="92">
        <v>14946</v>
      </c>
    </row>
    <row r="62" spans="2:15" s="27" customFormat="1">
      <c r="C62" s="93">
        <v>44043</v>
      </c>
      <c r="D62" s="89" t="s">
        <v>351</v>
      </c>
      <c r="E62" s="90">
        <v>10.803100000000001</v>
      </c>
      <c r="F62" s="91">
        <v>11.601765751838686</v>
      </c>
      <c r="G62" s="91">
        <v>12.611085772514341</v>
      </c>
      <c r="H62" s="91">
        <v>18.876052498817444</v>
      </c>
      <c r="I62" s="92">
        <v>17318</v>
      </c>
      <c r="J62" s="92">
        <v>18115</v>
      </c>
      <c r="K62" s="92">
        <v>23751</v>
      </c>
    </row>
    <row r="63" spans="2:15" s="27" customFormat="1">
      <c r="C63" s="93" t="s">
        <v>355</v>
      </c>
      <c r="D63" s="89" t="s">
        <v>352</v>
      </c>
      <c r="E63" s="90" t="s">
        <v>355</v>
      </c>
      <c r="F63" s="90" t="s">
        <v>355</v>
      </c>
      <c r="G63" s="90" t="s">
        <v>355</v>
      </c>
      <c r="H63" s="90" t="s">
        <v>355</v>
      </c>
      <c r="I63" s="90" t="s">
        <v>355</v>
      </c>
      <c r="J63" s="90" t="s">
        <v>355</v>
      </c>
      <c r="K63" s="90" t="s">
        <v>355</v>
      </c>
    </row>
    <row r="64" spans="2:15" s="27" customFormat="1" ht="15.75" thickBot="1">
      <c r="C64" s="94">
        <v>43651</v>
      </c>
      <c r="D64" s="95" t="s">
        <v>353</v>
      </c>
      <c r="E64" s="96">
        <v>10</v>
      </c>
      <c r="F64" s="97">
        <v>10.857911705970766</v>
      </c>
      <c r="G64" s="97">
        <v>11.296644806861874</v>
      </c>
      <c r="H64" s="97">
        <v>14.328822493553165</v>
      </c>
      <c r="I64" s="98">
        <v>18708</v>
      </c>
      <c r="J64" s="98">
        <v>19163</v>
      </c>
      <c r="K64" s="98">
        <v>22563</v>
      </c>
    </row>
    <row r="65" spans="2:15" s="27" customFormat="1" ht="15.75" customHeight="1">
      <c r="B65" s="32"/>
      <c r="C65" s="33"/>
      <c r="D65" s="58"/>
      <c r="E65" s="31"/>
      <c r="F65" s="59"/>
      <c r="G65" s="31"/>
      <c r="H65" s="31"/>
      <c r="I65" s="31"/>
      <c r="J65" s="31"/>
      <c r="K65" s="140" t="s">
        <v>145</v>
      </c>
      <c r="L65" s="31"/>
      <c r="M65" s="31"/>
      <c r="N65" s="31"/>
      <c r="O65" s="31"/>
    </row>
    <row r="66" spans="2:15" s="27" customFormat="1" ht="15.75" customHeight="1">
      <c r="B66" s="32"/>
      <c r="C66" s="33"/>
      <c r="D66" s="58"/>
      <c r="E66" s="31"/>
      <c r="F66" s="59"/>
      <c r="G66" s="31"/>
      <c r="H66" s="31"/>
      <c r="I66" s="31"/>
      <c r="J66" s="31"/>
      <c r="K66" s="140"/>
      <c r="L66" s="31"/>
      <c r="M66" s="31"/>
      <c r="N66" s="31"/>
      <c r="O66" s="31"/>
    </row>
    <row r="67" spans="2:15" s="27" customFormat="1" ht="179.25" customHeight="1">
      <c r="B67" s="32"/>
      <c r="C67" s="259" t="s">
        <v>266</v>
      </c>
      <c r="D67" s="260"/>
      <c r="E67" s="260"/>
      <c r="F67" s="260"/>
      <c r="G67" s="260"/>
      <c r="H67" s="260"/>
      <c r="I67" s="260"/>
      <c r="J67" s="260"/>
      <c r="K67" s="261"/>
      <c r="L67" s="31"/>
      <c r="M67" s="31"/>
      <c r="N67" s="31"/>
      <c r="O67" s="31"/>
    </row>
    <row r="68" spans="2:15" s="9" customFormat="1">
      <c r="B68" s="8"/>
      <c r="C68"/>
      <c r="D68" s="19"/>
      <c r="E68" s="21"/>
      <c r="F68" s="21"/>
      <c r="G68" s="21"/>
      <c r="H68" s="21"/>
      <c r="I68" s="21"/>
    </row>
    <row r="69" spans="2:15" s="9" customFormat="1">
      <c r="B69" s="8"/>
      <c r="C69"/>
      <c r="D69" s="19"/>
      <c r="E69" s="21"/>
      <c r="F69" s="21"/>
      <c r="G69" s="21"/>
      <c r="H69" s="21"/>
      <c r="I69" s="21"/>
    </row>
    <row r="70" spans="2:15" s="9" customFormat="1">
      <c r="B70" s="8" t="s">
        <v>5</v>
      </c>
      <c r="C70" s="9" t="s">
        <v>151</v>
      </c>
      <c r="E70" s="21"/>
      <c r="F70" s="21"/>
      <c r="G70" s="21"/>
      <c r="H70" s="21"/>
      <c r="I70" s="21"/>
      <c r="J70" s="21"/>
      <c r="K70" s="21"/>
      <c r="L70" s="21"/>
      <c r="M70" s="21"/>
      <c r="N70" s="21"/>
      <c r="O70" s="21"/>
    </row>
    <row r="71" spans="2:15" s="9" customFormat="1">
      <c r="E71" s="21"/>
      <c r="F71" s="21"/>
      <c r="G71" s="21"/>
      <c r="H71" s="21"/>
      <c r="I71" s="21"/>
      <c r="J71" s="21"/>
      <c r="K71" s="21"/>
      <c r="L71" s="21"/>
      <c r="M71" s="21"/>
      <c r="N71" s="21"/>
      <c r="O71" s="21"/>
    </row>
    <row r="72" spans="2:15" s="9" customFormat="1">
      <c r="B72" s="8" t="s">
        <v>6</v>
      </c>
      <c r="C72" s="8" t="s">
        <v>9</v>
      </c>
      <c r="D72" s="23" t="s">
        <v>101</v>
      </c>
      <c r="E72" s="242" t="s">
        <v>105</v>
      </c>
      <c r="F72" s="21"/>
      <c r="G72" s="21"/>
      <c r="H72" s="21"/>
      <c r="I72" s="21"/>
      <c r="J72" s="21"/>
      <c r="K72" s="21"/>
      <c r="L72" s="21"/>
      <c r="M72" s="21"/>
      <c r="N72" s="21"/>
      <c r="O72" s="21"/>
    </row>
    <row r="73" spans="2:15" s="9" customFormat="1">
      <c r="B73" s="243" t="s">
        <v>396</v>
      </c>
      <c r="C73" s="9" t="s">
        <v>283</v>
      </c>
      <c r="D73" s="125">
        <v>6.43</v>
      </c>
      <c r="E73" s="21"/>
      <c r="F73" s="21"/>
      <c r="G73" s="21"/>
      <c r="H73" s="21"/>
      <c r="I73" s="21"/>
      <c r="J73" s="21"/>
      <c r="K73" s="21"/>
      <c r="L73" s="21"/>
      <c r="M73" s="21"/>
      <c r="N73" s="21"/>
      <c r="O73" s="21"/>
    </row>
    <row r="74" spans="2:15" s="9" customFormat="1">
      <c r="B74" s="243" t="s">
        <v>396</v>
      </c>
      <c r="C74" s="9" t="s">
        <v>285</v>
      </c>
      <c r="D74" s="125">
        <v>5.07</v>
      </c>
      <c r="E74" s="21"/>
      <c r="F74" s="21"/>
      <c r="G74" s="21"/>
      <c r="H74" s="21"/>
      <c r="I74" s="21"/>
      <c r="J74" s="21"/>
      <c r="K74" s="21"/>
      <c r="L74" s="21"/>
      <c r="M74" s="21"/>
      <c r="N74" s="21"/>
      <c r="O74" s="21"/>
    </row>
    <row r="75" spans="2:15" s="9" customFormat="1">
      <c r="B75" s="243" t="s">
        <v>396</v>
      </c>
      <c r="C75" s="9" t="s">
        <v>284</v>
      </c>
      <c r="D75" s="125">
        <v>4.3600000000000003</v>
      </c>
      <c r="E75" s="21"/>
      <c r="F75" s="21"/>
      <c r="G75" s="21"/>
      <c r="H75" s="21"/>
      <c r="I75" s="21"/>
      <c r="J75" s="21"/>
      <c r="K75" s="21"/>
      <c r="L75" s="21"/>
      <c r="M75" s="21"/>
      <c r="N75" s="21"/>
      <c r="O75" s="21"/>
    </row>
    <row r="76" spans="2:15" s="9" customFormat="1">
      <c r="B76" s="243" t="s">
        <v>396</v>
      </c>
      <c r="C76" s="9" t="s">
        <v>296</v>
      </c>
      <c r="D76" s="125">
        <v>3.97</v>
      </c>
      <c r="E76" s="21"/>
      <c r="F76" s="21"/>
      <c r="G76" s="21"/>
      <c r="H76" s="21"/>
      <c r="I76" s="21"/>
      <c r="J76" s="21"/>
      <c r="K76" s="21"/>
      <c r="L76" s="21"/>
      <c r="M76" s="21"/>
      <c r="N76" s="21"/>
      <c r="O76" s="21"/>
    </row>
    <row r="77" spans="2:15" s="9" customFormat="1">
      <c r="B77" s="243" t="s">
        <v>396</v>
      </c>
      <c r="C77" s="9" t="s">
        <v>292</v>
      </c>
      <c r="D77" s="125">
        <v>3.75</v>
      </c>
      <c r="E77" s="21"/>
      <c r="F77" s="21"/>
      <c r="G77" s="21"/>
      <c r="H77" s="21"/>
      <c r="I77" s="21"/>
      <c r="J77" s="21"/>
      <c r="K77" s="21"/>
      <c r="L77" s="21"/>
      <c r="M77" s="21"/>
      <c r="N77" s="21"/>
      <c r="O77" s="21"/>
    </row>
    <row r="78" spans="2:15" s="9" customFormat="1">
      <c r="B78" s="243" t="s">
        <v>396</v>
      </c>
      <c r="C78" s="9" t="s">
        <v>315</v>
      </c>
      <c r="D78" s="125">
        <v>3.36</v>
      </c>
      <c r="E78" s="21"/>
      <c r="F78" s="21"/>
      <c r="G78" s="21"/>
      <c r="H78" s="21"/>
      <c r="I78" s="21"/>
      <c r="J78" s="21"/>
      <c r="K78" s="21"/>
      <c r="L78" s="21"/>
      <c r="M78" s="21"/>
      <c r="N78" s="21"/>
      <c r="O78" s="21"/>
    </row>
    <row r="79" spans="2:15" s="9" customFormat="1">
      <c r="B79" s="243"/>
      <c r="C79" s="9" t="s">
        <v>334</v>
      </c>
      <c r="D79" s="125">
        <v>2.54</v>
      </c>
      <c r="E79" s="21"/>
      <c r="F79" s="21"/>
      <c r="G79" s="21"/>
      <c r="H79" s="21"/>
      <c r="I79" s="21"/>
      <c r="J79" s="21"/>
      <c r="K79" s="21"/>
      <c r="L79" s="21"/>
      <c r="M79" s="21"/>
      <c r="N79" s="21"/>
      <c r="O79" s="21"/>
    </row>
    <row r="80" spans="2:15" s="9" customFormat="1">
      <c r="B80" s="243"/>
      <c r="C80" s="9" t="s">
        <v>297</v>
      </c>
      <c r="D80" s="125">
        <v>2.52</v>
      </c>
      <c r="E80" s="21"/>
      <c r="F80" s="21"/>
      <c r="G80" s="21"/>
      <c r="H80" s="21"/>
      <c r="I80" s="21"/>
      <c r="J80" s="21"/>
      <c r="K80" s="21"/>
      <c r="L80" s="21"/>
      <c r="M80" s="21"/>
      <c r="N80" s="21"/>
      <c r="O80" s="21"/>
    </row>
    <row r="81" spans="3:15" s="9" customFormat="1">
      <c r="C81" s="9" t="s">
        <v>375</v>
      </c>
      <c r="D81" s="125">
        <v>2.2000000000000002</v>
      </c>
      <c r="E81" s="21"/>
      <c r="F81" s="21"/>
      <c r="G81" s="21"/>
      <c r="H81" s="21"/>
      <c r="I81" s="21"/>
      <c r="J81" s="21"/>
      <c r="K81" s="21"/>
      <c r="L81" s="21"/>
      <c r="M81" s="21"/>
      <c r="N81" s="21"/>
      <c r="O81" s="21"/>
    </row>
    <row r="82" spans="3:15" s="9" customFormat="1">
      <c r="C82" s="9" t="s">
        <v>300</v>
      </c>
      <c r="D82" s="125">
        <v>2.1800000000000002</v>
      </c>
      <c r="E82" s="21"/>
      <c r="F82" s="21"/>
      <c r="G82" s="21"/>
      <c r="H82" s="21"/>
      <c r="I82" s="21"/>
      <c r="J82" s="21"/>
      <c r="K82" s="21"/>
      <c r="L82" s="21"/>
      <c r="M82" s="21"/>
      <c r="N82" s="21"/>
      <c r="O82" s="21"/>
    </row>
    <row r="83" spans="3:15" s="9" customFormat="1">
      <c r="C83" s="9" t="s">
        <v>312</v>
      </c>
      <c r="D83" s="125">
        <v>2.13</v>
      </c>
      <c r="E83" s="21"/>
      <c r="F83" s="21"/>
      <c r="G83" s="21"/>
      <c r="H83" s="21"/>
      <c r="I83" s="21"/>
      <c r="J83" s="21"/>
      <c r="K83" s="21"/>
      <c r="L83" s="21"/>
      <c r="M83" s="21"/>
      <c r="N83" s="21"/>
      <c r="O83" s="21"/>
    </row>
    <row r="84" spans="3:15" s="9" customFormat="1">
      <c r="C84" s="9" t="s">
        <v>331</v>
      </c>
      <c r="D84" s="125">
        <v>2.02</v>
      </c>
      <c r="E84" s="21"/>
      <c r="F84" s="21"/>
      <c r="G84" s="21"/>
      <c r="H84" s="21"/>
      <c r="I84" s="21"/>
      <c r="J84" s="21"/>
      <c r="K84" s="21"/>
      <c r="L84" s="21"/>
      <c r="M84" s="21"/>
      <c r="N84" s="21"/>
      <c r="O84" s="21"/>
    </row>
    <row r="85" spans="3:15" s="9" customFormat="1">
      <c r="C85" s="9" t="s">
        <v>288</v>
      </c>
      <c r="D85" s="125">
        <v>2.0099999999999998</v>
      </c>
      <c r="E85" s="21"/>
      <c r="F85" s="21"/>
      <c r="G85" s="21"/>
      <c r="H85" s="21"/>
      <c r="I85" s="21"/>
      <c r="J85" s="21"/>
      <c r="K85" s="21"/>
      <c r="L85" s="21"/>
      <c r="M85" s="21"/>
      <c r="N85" s="21"/>
      <c r="O85" s="21"/>
    </row>
    <row r="86" spans="3:15" s="9" customFormat="1">
      <c r="C86" s="9" t="s">
        <v>303</v>
      </c>
      <c r="D86" s="125">
        <v>1.95</v>
      </c>
      <c r="E86" s="21"/>
      <c r="F86" s="21"/>
      <c r="G86" s="21"/>
      <c r="H86" s="21"/>
      <c r="I86" s="21"/>
      <c r="J86" s="21"/>
      <c r="K86" s="21"/>
      <c r="L86" s="21"/>
      <c r="M86" s="21"/>
      <c r="N86" s="21"/>
      <c r="O86" s="21"/>
    </row>
    <row r="87" spans="3:15" s="9" customFormat="1">
      <c r="C87" s="9" t="s">
        <v>335</v>
      </c>
      <c r="D87" s="125">
        <v>1.94</v>
      </c>
      <c r="E87" s="21"/>
      <c r="F87" s="21"/>
      <c r="G87" s="21"/>
      <c r="H87" s="21"/>
      <c r="I87" s="21"/>
      <c r="J87" s="21"/>
      <c r="K87" s="21"/>
      <c r="L87" s="21"/>
      <c r="M87" s="21"/>
      <c r="N87" s="21"/>
      <c r="O87" s="21"/>
    </row>
    <row r="88" spans="3:15" s="9" customFormat="1">
      <c r="C88" s="9" t="s">
        <v>422</v>
      </c>
      <c r="D88" s="125">
        <v>1.85</v>
      </c>
      <c r="E88" s="21"/>
      <c r="F88" s="21"/>
      <c r="G88" s="21"/>
      <c r="H88" s="21"/>
      <c r="I88" s="21"/>
      <c r="J88" s="21"/>
      <c r="K88" s="21"/>
      <c r="L88" s="21"/>
      <c r="M88" s="21"/>
      <c r="N88" s="21"/>
      <c r="O88" s="21"/>
    </row>
    <row r="89" spans="3:15" s="9" customFormat="1">
      <c r="C89" s="9" t="s">
        <v>301</v>
      </c>
      <c r="D89" s="125">
        <v>1.67</v>
      </c>
      <c r="E89" s="21"/>
      <c r="F89" s="21"/>
      <c r="G89" s="21"/>
      <c r="H89" s="21"/>
      <c r="I89" s="21"/>
      <c r="J89" s="21"/>
      <c r="K89" s="21"/>
      <c r="L89" s="21"/>
      <c r="M89" s="21"/>
      <c r="N89" s="21"/>
      <c r="O89" s="21"/>
    </row>
    <row r="90" spans="3:15" s="9" customFormat="1">
      <c r="C90" s="9" t="s">
        <v>423</v>
      </c>
      <c r="D90" s="125">
        <v>1.37</v>
      </c>
      <c r="E90" s="21"/>
      <c r="F90" s="21"/>
      <c r="G90" s="21"/>
      <c r="H90" s="21"/>
      <c r="I90" s="21"/>
      <c r="J90" s="21"/>
      <c r="K90" s="21"/>
      <c r="L90" s="21"/>
      <c r="M90" s="21"/>
      <c r="N90" s="21"/>
      <c r="O90" s="21"/>
    </row>
    <row r="91" spans="3:15" s="9" customFormat="1">
      <c r="C91" s="9" t="s">
        <v>295</v>
      </c>
      <c r="D91" s="125">
        <v>1.34</v>
      </c>
      <c r="E91" s="21"/>
      <c r="F91" s="21"/>
      <c r="G91" s="21"/>
      <c r="H91" s="21"/>
      <c r="I91" s="21"/>
      <c r="J91" s="21"/>
      <c r="K91" s="21"/>
      <c r="L91" s="21"/>
      <c r="M91" s="21"/>
      <c r="N91" s="21"/>
      <c r="O91" s="21"/>
    </row>
    <row r="92" spans="3:15" s="9" customFormat="1">
      <c r="C92" s="9" t="s">
        <v>294</v>
      </c>
      <c r="D92" s="125">
        <v>1.27</v>
      </c>
      <c r="E92" s="21"/>
      <c r="F92" s="21"/>
      <c r="G92" s="21"/>
      <c r="H92" s="21"/>
      <c r="I92" s="21"/>
      <c r="J92" s="21"/>
      <c r="K92" s="21"/>
      <c r="L92" s="21"/>
      <c r="M92" s="21"/>
      <c r="N92" s="21"/>
      <c r="O92" s="21"/>
    </row>
    <row r="93" spans="3:15" s="9" customFormat="1">
      <c r="C93" s="9" t="s">
        <v>333</v>
      </c>
      <c r="D93" s="125">
        <v>1.24</v>
      </c>
      <c r="E93" s="21"/>
      <c r="F93" s="21"/>
      <c r="G93" s="21"/>
      <c r="H93" s="21"/>
      <c r="I93" s="21"/>
      <c r="J93" s="21"/>
      <c r="K93" s="21"/>
      <c r="L93" s="21"/>
      <c r="M93" s="21"/>
      <c r="N93" s="21"/>
      <c r="O93" s="21"/>
    </row>
    <row r="94" spans="3:15" s="9" customFormat="1">
      <c r="C94" s="9" t="s">
        <v>332</v>
      </c>
      <c r="D94" s="125">
        <v>1.23</v>
      </c>
      <c r="E94" s="21"/>
      <c r="F94" s="21"/>
      <c r="G94" s="21"/>
      <c r="H94" s="21"/>
      <c r="I94" s="21"/>
      <c r="J94" s="21"/>
      <c r="K94" s="21"/>
      <c r="L94" s="21"/>
      <c r="M94" s="21"/>
      <c r="N94" s="21"/>
      <c r="O94" s="21"/>
    </row>
    <row r="95" spans="3:15" s="9" customFormat="1">
      <c r="C95" s="9" t="s">
        <v>287</v>
      </c>
      <c r="D95" s="125">
        <v>1.1000000000000001</v>
      </c>
      <c r="E95" s="21"/>
      <c r="F95" s="21"/>
      <c r="G95" s="21"/>
      <c r="H95" s="21"/>
      <c r="I95" s="21"/>
      <c r="J95" s="21"/>
      <c r="K95" s="21"/>
      <c r="L95" s="21"/>
      <c r="M95" s="21"/>
      <c r="N95" s="21"/>
      <c r="O95" s="21"/>
    </row>
    <row r="96" spans="3:15" s="9" customFormat="1">
      <c r="C96" s="9" t="s">
        <v>424</v>
      </c>
      <c r="D96" s="125">
        <v>1.05</v>
      </c>
      <c r="E96" s="21"/>
      <c r="F96" s="21"/>
      <c r="G96" s="21"/>
      <c r="H96" s="21"/>
      <c r="I96" s="21"/>
      <c r="J96" s="21"/>
      <c r="K96" s="21"/>
      <c r="L96" s="21"/>
      <c r="M96" s="21"/>
      <c r="N96" s="21"/>
      <c r="O96" s="21"/>
    </row>
    <row r="97" spans="3:15" s="9" customFormat="1">
      <c r="C97" s="9" t="s">
        <v>394</v>
      </c>
      <c r="D97" s="125">
        <v>0.88</v>
      </c>
      <c r="E97" s="21"/>
      <c r="F97" s="21"/>
      <c r="G97" s="21"/>
      <c r="H97" s="21"/>
      <c r="I97" s="21"/>
      <c r="J97" s="21"/>
      <c r="K97" s="21"/>
      <c r="L97" s="21"/>
      <c r="M97" s="21"/>
      <c r="N97" s="21"/>
      <c r="O97" s="21"/>
    </row>
    <row r="98" spans="3:15" s="9" customFormat="1">
      <c r="C98" s="9" t="s">
        <v>286</v>
      </c>
      <c r="D98" s="125">
        <v>0.78</v>
      </c>
      <c r="E98" s="21"/>
      <c r="F98" s="21"/>
      <c r="G98" s="21"/>
      <c r="H98" s="21"/>
      <c r="I98" s="21"/>
      <c r="J98" s="21"/>
      <c r="K98" s="21"/>
      <c r="L98" s="21"/>
      <c r="M98" s="21"/>
      <c r="N98" s="21"/>
      <c r="O98" s="21"/>
    </row>
    <row r="99" spans="3:15" s="9" customFormat="1">
      <c r="C99" s="9" t="s">
        <v>314</v>
      </c>
      <c r="D99" s="125">
        <v>0.75</v>
      </c>
      <c r="E99" s="21"/>
      <c r="F99" s="21"/>
      <c r="G99" s="21"/>
      <c r="H99" s="21"/>
      <c r="I99" s="21"/>
      <c r="J99" s="21"/>
      <c r="K99" s="21"/>
      <c r="L99" s="21"/>
      <c r="M99" s="21"/>
      <c r="N99" s="21"/>
      <c r="O99" s="21"/>
    </row>
    <row r="100" spans="3:15" s="9" customFormat="1">
      <c r="C100" s="9" t="s">
        <v>319</v>
      </c>
      <c r="D100" s="125">
        <v>0.7</v>
      </c>
      <c r="E100" s="21"/>
      <c r="F100" s="21"/>
      <c r="G100" s="21"/>
      <c r="H100" s="21"/>
      <c r="I100" s="21"/>
      <c r="J100" s="21"/>
      <c r="K100" s="21"/>
      <c r="L100" s="21"/>
      <c r="M100" s="21"/>
      <c r="N100" s="21"/>
      <c r="O100" s="21"/>
    </row>
    <row r="101" spans="3:15" s="9" customFormat="1">
      <c r="C101" s="9" t="s">
        <v>293</v>
      </c>
      <c r="D101" s="125">
        <v>0.7</v>
      </c>
      <c r="E101" s="21"/>
      <c r="F101" s="21"/>
      <c r="G101" s="21"/>
      <c r="H101" s="21"/>
      <c r="I101" s="21"/>
      <c r="J101" s="21"/>
      <c r="K101" s="21"/>
      <c r="L101" s="21"/>
      <c r="M101" s="21"/>
      <c r="N101" s="21"/>
      <c r="O101" s="21"/>
    </row>
    <row r="102" spans="3:15" s="9" customFormat="1">
      <c r="C102" s="9" t="s">
        <v>386</v>
      </c>
      <c r="D102" s="125">
        <v>0.69</v>
      </c>
      <c r="E102" s="21"/>
      <c r="F102" s="21"/>
      <c r="G102" s="21"/>
      <c r="H102" s="21"/>
      <c r="I102" s="21"/>
      <c r="J102" s="21"/>
      <c r="K102" s="21"/>
      <c r="L102" s="21"/>
      <c r="M102" s="21"/>
      <c r="N102" s="21"/>
      <c r="O102" s="21"/>
    </row>
    <row r="103" spans="3:15" s="9" customFormat="1">
      <c r="C103" s="9" t="s">
        <v>425</v>
      </c>
      <c r="D103" s="125">
        <v>0.67</v>
      </c>
      <c r="E103" s="21"/>
      <c r="F103" s="21"/>
      <c r="G103" s="21"/>
      <c r="H103" s="21"/>
      <c r="I103" s="21"/>
      <c r="J103" s="21"/>
      <c r="K103" s="21"/>
      <c r="L103" s="21"/>
      <c r="M103" s="21"/>
      <c r="N103" s="21"/>
      <c r="O103" s="21"/>
    </row>
    <row r="104" spans="3:15" s="9" customFormat="1">
      <c r="C104" s="9" t="s">
        <v>306</v>
      </c>
      <c r="D104" s="125">
        <v>0.66</v>
      </c>
      <c r="E104" s="21"/>
      <c r="F104" s="21"/>
      <c r="G104" s="21"/>
      <c r="H104" s="21"/>
      <c r="I104" s="21"/>
      <c r="J104" s="21"/>
      <c r="K104" s="21"/>
      <c r="L104" s="21"/>
      <c r="M104" s="21"/>
      <c r="N104" s="21"/>
      <c r="O104" s="21"/>
    </row>
    <row r="105" spans="3:15" s="9" customFormat="1">
      <c r="C105" s="9" t="s">
        <v>384</v>
      </c>
      <c r="D105" s="125">
        <v>0.62</v>
      </c>
      <c r="E105" s="21"/>
      <c r="F105" s="21"/>
      <c r="G105" s="21"/>
      <c r="H105" s="21"/>
      <c r="I105" s="21"/>
      <c r="J105" s="21"/>
      <c r="K105" s="21"/>
      <c r="L105" s="21"/>
      <c r="M105" s="21"/>
      <c r="N105" s="21"/>
      <c r="O105" s="21"/>
    </row>
    <row r="106" spans="3:15" s="9" customFormat="1">
      <c r="C106" s="9" t="s">
        <v>388</v>
      </c>
      <c r="D106" s="125">
        <v>0.62</v>
      </c>
      <c r="E106" s="21"/>
      <c r="F106" s="21"/>
      <c r="G106" s="21"/>
      <c r="H106" s="21"/>
      <c r="I106" s="21"/>
      <c r="J106" s="21"/>
      <c r="K106" s="21"/>
      <c r="L106" s="21"/>
      <c r="M106" s="21"/>
      <c r="N106" s="21"/>
      <c r="O106" s="21"/>
    </row>
    <row r="107" spans="3:15" s="9" customFormat="1">
      <c r="C107" s="9" t="s">
        <v>325</v>
      </c>
      <c r="D107" s="125">
        <v>0.53</v>
      </c>
      <c r="E107" s="21"/>
      <c r="F107" s="21"/>
      <c r="G107" s="21"/>
      <c r="H107" s="21"/>
      <c r="I107" s="21"/>
      <c r="J107" s="21"/>
      <c r="K107" s="21"/>
      <c r="L107" s="21"/>
      <c r="M107" s="21"/>
      <c r="N107" s="21"/>
      <c r="O107" s="21"/>
    </row>
    <row r="108" spans="3:15" s="9" customFormat="1">
      <c r="C108" s="9" t="s">
        <v>426</v>
      </c>
      <c r="D108" s="125">
        <v>0.42</v>
      </c>
      <c r="E108" s="21"/>
      <c r="F108" s="21"/>
      <c r="G108" s="21"/>
      <c r="H108" s="21"/>
      <c r="I108" s="21"/>
      <c r="J108" s="21"/>
      <c r="K108" s="21"/>
      <c r="L108" s="21"/>
      <c r="M108" s="21"/>
      <c r="N108" s="21"/>
      <c r="O108" s="21"/>
    </row>
    <row r="109" spans="3:15" s="9" customFormat="1">
      <c r="C109" s="9" t="s">
        <v>427</v>
      </c>
      <c r="D109" s="125">
        <v>0.4</v>
      </c>
      <c r="E109" s="21"/>
      <c r="F109" s="21"/>
      <c r="G109" s="21"/>
      <c r="H109" s="21"/>
      <c r="I109" s="21"/>
      <c r="J109" s="21"/>
      <c r="K109" s="21"/>
      <c r="L109" s="21"/>
      <c r="M109" s="21"/>
      <c r="N109" s="21"/>
      <c r="O109" s="21"/>
    </row>
    <row r="110" spans="3:15" s="9" customFormat="1">
      <c r="C110" s="9" t="s">
        <v>428</v>
      </c>
      <c r="D110" s="125">
        <v>0.38</v>
      </c>
      <c r="E110" s="21"/>
      <c r="F110" s="21"/>
      <c r="G110" s="21"/>
      <c r="H110" s="21"/>
      <c r="I110" s="21"/>
      <c r="J110" s="21"/>
      <c r="K110" s="21"/>
      <c r="L110" s="21"/>
      <c r="M110" s="21"/>
      <c r="N110" s="21"/>
      <c r="O110" s="21"/>
    </row>
    <row r="111" spans="3:15" s="9" customFormat="1">
      <c r="C111" s="9" t="s">
        <v>291</v>
      </c>
      <c r="D111" s="125">
        <v>0.37</v>
      </c>
      <c r="E111" s="21"/>
      <c r="F111" s="21"/>
      <c r="G111" s="21"/>
      <c r="H111" s="21"/>
      <c r="I111" s="21"/>
      <c r="J111" s="21"/>
      <c r="K111" s="21"/>
      <c r="L111" s="21"/>
      <c r="M111" s="21"/>
      <c r="N111" s="21"/>
      <c r="O111" s="21"/>
    </row>
    <row r="112" spans="3:15" s="9" customFormat="1">
      <c r="C112" s="9" t="s">
        <v>379</v>
      </c>
      <c r="D112" s="125">
        <v>0.34</v>
      </c>
      <c r="E112" s="21"/>
      <c r="F112" s="21"/>
      <c r="G112" s="21"/>
      <c r="H112" s="21"/>
      <c r="I112" s="21"/>
      <c r="J112" s="21"/>
      <c r="K112" s="21"/>
      <c r="L112" s="21"/>
      <c r="M112" s="21"/>
      <c r="N112" s="21"/>
      <c r="O112" s="21"/>
    </row>
    <row r="113" spans="2:15" s="9" customFormat="1">
      <c r="C113" s="9" t="s">
        <v>383</v>
      </c>
      <c r="D113" s="125">
        <v>0.34</v>
      </c>
      <c r="E113" s="21"/>
      <c r="F113" s="21"/>
      <c r="G113" s="21"/>
      <c r="H113" s="21"/>
      <c r="I113" s="21"/>
      <c r="J113" s="21"/>
      <c r="K113" s="21"/>
      <c r="L113" s="21"/>
      <c r="M113" s="21"/>
      <c r="N113" s="21"/>
      <c r="O113" s="21"/>
    </row>
    <row r="114" spans="2:15" s="9" customFormat="1">
      <c r="C114" s="9" t="s">
        <v>415</v>
      </c>
      <c r="D114" s="125">
        <v>0.3</v>
      </c>
      <c r="E114" s="21"/>
      <c r="F114" s="21"/>
      <c r="G114" s="21"/>
      <c r="H114" s="21"/>
      <c r="I114" s="21"/>
      <c r="J114" s="21"/>
      <c r="K114" s="21"/>
      <c r="L114" s="21"/>
      <c r="M114" s="21"/>
      <c r="N114" s="21"/>
      <c r="O114" s="21"/>
    </row>
    <row r="115" spans="2:15" s="9" customFormat="1">
      <c r="C115" s="9" t="s">
        <v>309</v>
      </c>
      <c r="D115" s="125">
        <v>0.28000000000000003</v>
      </c>
      <c r="E115" s="21"/>
      <c r="F115" s="21"/>
      <c r="G115" s="21"/>
      <c r="H115" s="21"/>
      <c r="I115" s="21"/>
      <c r="J115" s="21"/>
      <c r="K115" s="21"/>
      <c r="L115" s="21"/>
      <c r="M115" s="21"/>
      <c r="N115" s="21"/>
      <c r="O115" s="21"/>
    </row>
    <row r="116" spans="2:15" s="9" customFormat="1">
      <c r="C116" s="26" t="s">
        <v>36</v>
      </c>
      <c r="D116" s="113">
        <f>SUM(D73:D115)</f>
        <v>68.980000000000032</v>
      </c>
      <c r="E116" s="21"/>
      <c r="F116" s="21"/>
      <c r="G116" s="21"/>
      <c r="H116" s="21"/>
      <c r="I116" s="21"/>
      <c r="J116" s="21"/>
      <c r="K116" s="21"/>
      <c r="L116" s="21"/>
      <c r="M116" s="21"/>
      <c r="N116" s="21"/>
      <c r="O116" s="21"/>
    </row>
    <row r="117" spans="2:15" s="9" customFormat="1">
      <c r="B117" s="243" t="s">
        <v>396</v>
      </c>
      <c r="C117" s="132" t="s">
        <v>429</v>
      </c>
      <c r="D117" s="115">
        <v>7.35</v>
      </c>
      <c r="E117" s="241">
        <v>6.63</v>
      </c>
      <c r="F117" s="21"/>
      <c r="G117" s="21"/>
      <c r="H117" s="21"/>
      <c r="I117" s="21"/>
      <c r="J117" s="21"/>
      <c r="K117" s="21"/>
      <c r="L117" s="21"/>
      <c r="M117" s="21"/>
      <c r="N117" s="21"/>
      <c r="O117" s="21"/>
    </row>
    <row r="118" spans="2:15" s="9" customFormat="1">
      <c r="B118" s="243" t="s">
        <v>396</v>
      </c>
      <c r="C118" s="27" t="s">
        <v>244</v>
      </c>
      <c r="D118" s="115">
        <v>4.37</v>
      </c>
      <c r="E118" s="241">
        <v>6.6566000000000001</v>
      </c>
      <c r="F118" s="21"/>
      <c r="G118" s="21"/>
      <c r="H118" s="21"/>
      <c r="I118" s="21"/>
      <c r="J118" s="21"/>
      <c r="K118" s="21"/>
      <c r="L118" s="21"/>
      <c r="M118" s="21"/>
      <c r="N118" s="21"/>
      <c r="O118" s="21"/>
    </row>
    <row r="119" spans="2:15" s="9" customFormat="1">
      <c r="B119" s="252" t="s">
        <v>396</v>
      </c>
      <c r="C119" s="27" t="s">
        <v>246</v>
      </c>
      <c r="D119" s="115">
        <v>3.58</v>
      </c>
      <c r="E119" s="241">
        <v>6.5075000000000003</v>
      </c>
      <c r="F119" s="21"/>
      <c r="G119" s="21"/>
      <c r="H119" s="21"/>
      <c r="I119" s="21"/>
      <c r="J119" s="21"/>
      <c r="K119" s="21"/>
      <c r="L119" s="21"/>
      <c r="M119" s="21"/>
      <c r="N119" s="21"/>
      <c r="O119" s="21"/>
    </row>
    <row r="120" spans="2:15" s="9" customFormat="1">
      <c r="B120" s="252" t="s">
        <v>396</v>
      </c>
      <c r="C120" s="27" t="s">
        <v>243</v>
      </c>
      <c r="D120" s="115">
        <v>3.45</v>
      </c>
      <c r="E120" s="241">
        <v>6.3562000000000003</v>
      </c>
      <c r="F120" s="21"/>
      <c r="G120" s="21"/>
      <c r="H120" s="21"/>
      <c r="I120" s="21"/>
      <c r="J120" s="21"/>
      <c r="K120" s="21"/>
      <c r="L120" s="21"/>
      <c r="M120" s="21"/>
      <c r="N120" s="21"/>
      <c r="O120" s="21"/>
    </row>
    <row r="121" spans="2:15" s="9" customFormat="1">
      <c r="C121" s="27" t="s">
        <v>245</v>
      </c>
      <c r="D121" s="115">
        <v>1.75</v>
      </c>
      <c r="E121" s="241">
        <v>6.81</v>
      </c>
      <c r="F121" s="21"/>
      <c r="G121" s="21"/>
      <c r="H121" s="21"/>
      <c r="I121" s="21"/>
      <c r="J121" s="21"/>
      <c r="K121" s="21"/>
      <c r="L121" s="21"/>
      <c r="M121" s="21"/>
      <c r="N121" s="21"/>
      <c r="O121" s="21"/>
    </row>
    <row r="122" spans="2:15" s="9" customFormat="1">
      <c r="C122" s="27" t="s">
        <v>440</v>
      </c>
      <c r="D122" s="115">
        <v>3.36</v>
      </c>
      <c r="E122" s="241">
        <v>5.3636999999999997</v>
      </c>
      <c r="F122" s="21"/>
      <c r="G122" s="21"/>
      <c r="H122" s="21"/>
      <c r="I122" s="21"/>
      <c r="J122" s="21"/>
      <c r="K122" s="21"/>
      <c r="L122" s="21"/>
      <c r="M122" s="21"/>
      <c r="N122" s="21"/>
      <c r="O122" s="21"/>
    </row>
    <row r="123" spans="2:15" s="9" customFormat="1">
      <c r="C123" s="26" t="s">
        <v>35</v>
      </c>
      <c r="D123" s="113">
        <f>SUM(D117:D122)</f>
        <v>23.86</v>
      </c>
      <c r="E123" s="21"/>
      <c r="F123" s="21"/>
      <c r="G123" s="21"/>
      <c r="H123" s="21"/>
      <c r="I123" s="21"/>
      <c r="J123" s="21"/>
      <c r="K123" s="21"/>
      <c r="L123" s="21"/>
      <c r="M123" s="21"/>
      <c r="N123" s="21"/>
      <c r="O123" s="21"/>
    </row>
    <row r="124" spans="2:15" s="9" customFormat="1">
      <c r="C124" s="26" t="s">
        <v>7</v>
      </c>
      <c r="D124" s="126">
        <v>7.16</v>
      </c>
      <c r="E124" s="21"/>
      <c r="F124" s="21"/>
      <c r="G124" s="21"/>
      <c r="H124" s="21"/>
      <c r="I124" s="21"/>
      <c r="J124" s="21"/>
      <c r="K124" s="21"/>
      <c r="L124" s="21"/>
      <c r="M124" s="21"/>
      <c r="N124" s="21"/>
      <c r="O124" s="21"/>
    </row>
    <row r="125" spans="2:15" s="9" customFormat="1" ht="15.75" thickBot="1">
      <c r="C125" s="30" t="s">
        <v>8</v>
      </c>
      <c r="D125" s="127">
        <f>D116+D123+D124</f>
        <v>100.00000000000003</v>
      </c>
      <c r="E125" s="21"/>
      <c r="F125" s="21"/>
      <c r="G125" s="21"/>
      <c r="H125" s="21"/>
      <c r="I125" s="21"/>
      <c r="J125" s="21"/>
      <c r="K125" s="21"/>
      <c r="L125" s="21"/>
      <c r="M125" s="21"/>
      <c r="N125" s="21"/>
      <c r="O125" s="21"/>
    </row>
    <row r="126" spans="2:15" s="9" customFormat="1" ht="15.75" thickTop="1">
      <c r="C126" s="43"/>
      <c r="D126" s="119"/>
      <c r="E126" s="21"/>
      <c r="F126" s="21"/>
      <c r="G126" s="21"/>
      <c r="H126" s="21"/>
      <c r="I126" s="21"/>
      <c r="J126" s="21"/>
      <c r="K126" s="21"/>
      <c r="L126" s="21"/>
      <c r="M126" s="21"/>
      <c r="N126" s="21"/>
      <c r="O126" s="21"/>
    </row>
    <row r="127" spans="2:15" s="9" customFormat="1">
      <c r="C127" s="32" t="s">
        <v>37</v>
      </c>
      <c r="D127" s="240" t="s">
        <v>190</v>
      </c>
      <c r="E127" s="21"/>
    </row>
    <row r="128" spans="2:15" s="9" customFormat="1" hidden="1">
      <c r="C128" s="32"/>
      <c r="D128" s="120"/>
      <c r="E128" s="21"/>
    </row>
    <row r="129" spans="2:5" s="9" customFormat="1" hidden="1">
      <c r="C129" s="8" t="s">
        <v>132</v>
      </c>
      <c r="D129" s="114"/>
      <c r="E129" s="21"/>
    </row>
    <row r="130" spans="2:5" s="9" customFormat="1" hidden="1">
      <c r="C130" s="137"/>
      <c r="D130" s="131"/>
      <c r="E130" s="21"/>
    </row>
    <row r="131" spans="2:5" s="9" customFormat="1" hidden="1">
      <c r="C131" s="27"/>
      <c r="D131" s="133"/>
      <c r="E131" s="21"/>
    </row>
    <row r="132" spans="2:5" s="9" customFormat="1" hidden="1">
      <c r="C132" s="26" t="s">
        <v>102</v>
      </c>
      <c r="D132" s="113">
        <f>SUM(D129:D131)</f>
        <v>0</v>
      </c>
      <c r="E132" s="21"/>
    </row>
    <row r="133" spans="2:5" s="9" customFormat="1" hidden="1">
      <c r="C133" s="27"/>
      <c r="D133" s="59"/>
      <c r="E133" s="21"/>
    </row>
    <row r="134" spans="2:5" s="9" customFormat="1" hidden="1">
      <c r="C134" s="8" t="s">
        <v>131</v>
      </c>
      <c r="D134" s="156" t="s">
        <v>190</v>
      </c>
      <c r="E134" s="21"/>
    </row>
    <row r="135" spans="2:5" s="9" customFormat="1" hidden="1">
      <c r="C135" s="137"/>
      <c r="D135" s="138"/>
      <c r="E135" s="21"/>
    </row>
    <row r="136" spans="2:5" s="9" customFormat="1" hidden="1">
      <c r="C136" s="27"/>
      <c r="D136" s="141"/>
      <c r="E136" s="21"/>
    </row>
    <row r="137" spans="2:5" s="9" customFormat="1" hidden="1">
      <c r="C137" s="26" t="s">
        <v>102</v>
      </c>
      <c r="D137" s="113">
        <f>SUM(D134:D136)</f>
        <v>0</v>
      </c>
      <c r="E137" s="21"/>
    </row>
    <row r="138" spans="2:5" s="9" customFormat="1" hidden="1">
      <c r="C138" s="46"/>
      <c r="D138" s="121"/>
      <c r="E138" s="21"/>
    </row>
    <row r="139" spans="2:5" s="9" customFormat="1" hidden="1">
      <c r="C139" s="46"/>
      <c r="D139" s="121"/>
      <c r="E139" s="21"/>
    </row>
    <row r="140" spans="2:5" s="9" customFormat="1" hidden="1">
      <c r="C140" s="44" t="s">
        <v>103</v>
      </c>
      <c r="D140" s="116">
        <f>+D132+D137</f>
        <v>0</v>
      </c>
      <c r="E140" s="21"/>
    </row>
    <row r="141" spans="2:5" s="9" customFormat="1" hidden="1">
      <c r="C141" s="32"/>
      <c r="D141" s="120"/>
    </row>
    <row r="142" spans="2:5" s="9" customFormat="1" hidden="1">
      <c r="C142" s="124" t="s">
        <v>146</v>
      </c>
    </row>
    <row r="143" spans="2:5" s="9" customFormat="1">
      <c r="C143" s="124"/>
    </row>
    <row r="144" spans="2:5" s="9" customFormat="1">
      <c r="B144" s="243" t="s">
        <v>396</v>
      </c>
      <c r="C144" s="9" t="s">
        <v>413</v>
      </c>
    </row>
    <row r="145" spans="2:11" s="9" customFormat="1">
      <c r="B145" s="243"/>
    </row>
    <row r="146" spans="2:11" s="9" customFormat="1" ht="15.75">
      <c r="B146" s="258" t="s">
        <v>18</v>
      </c>
      <c r="C146" s="258"/>
      <c r="D146" s="258"/>
      <c r="E146" s="258"/>
      <c r="F146" s="258"/>
      <c r="G146" s="258"/>
      <c r="H146" s="258"/>
      <c r="I146" s="258"/>
      <c r="J146" s="258"/>
      <c r="K146" s="258"/>
    </row>
  </sheetData>
  <mergeCells count="17">
    <mergeCell ref="B13:C13"/>
    <mergeCell ref="C31:I31"/>
    <mergeCell ref="C67:K67"/>
    <mergeCell ref="B146:K146"/>
    <mergeCell ref="C33:I33"/>
    <mergeCell ref="B3:K3"/>
    <mergeCell ref="B27:F27"/>
    <mergeCell ref="C21:F21"/>
    <mergeCell ref="B23:B26"/>
    <mergeCell ref="C23:C24"/>
    <mergeCell ref="D23:F23"/>
    <mergeCell ref="H14:K14"/>
    <mergeCell ref="H15:K15"/>
    <mergeCell ref="E5:G5"/>
    <mergeCell ref="H5:K5"/>
    <mergeCell ref="E14:G14"/>
    <mergeCell ref="B9: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O150"/>
  <sheetViews>
    <sheetView zoomScale="90" zoomScaleNormal="90" workbookViewId="0">
      <selection activeCell="B1" sqref="B1"/>
    </sheetView>
  </sheetViews>
  <sheetFormatPr defaultColWidth="9.140625" defaultRowHeight="15"/>
  <cols>
    <col min="1" max="1" width="1.7109375" customWidth="1"/>
    <col min="2" max="2" width="25.28515625" customWidth="1"/>
    <col min="3" max="3" width="54.5703125" customWidth="1"/>
    <col min="4" max="4" width="16.42578125" customWidth="1"/>
    <col min="5" max="7" width="22" customWidth="1"/>
    <col min="8" max="8" width="22.140625" customWidth="1"/>
    <col min="9" max="9" width="12.7109375" customWidth="1"/>
    <col min="10" max="10" width="13.7109375" customWidth="1"/>
    <col min="11" max="11" width="19.5703125" customWidth="1"/>
  </cols>
  <sheetData>
    <row r="1" spans="2:11" ht="21">
      <c r="B1" s="163" t="s">
        <v>432</v>
      </c>
    </row>
    <row r="3" spans="2:11" ht="26.25">
      <c r="B3" s="262" t="s">
        <v>83</v>
      </c>
      <c r="C3" s="262"/>
      <c r="D3" s="262"/>
      <c r="E3" s="262"/>
      <c r="F3" s="262"/>
      <c r="G3" s="262"/>
      <c r="H3" s="262"/>
      <c r="I3" s="262"/>
      <c r="J3" s="262"/>
      <c r="K3" s="262"/>
    </row>
    <row r="4" spans="2:11">
      <c r="B4" s="10"/>
      <c r="C4" s="10"/>
      <c r="D4" s="10"/>
      <c r="E4" s="9"/>
      <c r="F4" s="9"/>
      <c r="G4" s="9"/>
      <c r="H4" s="9"/>
      <c r="I4" s="9"/>
    </row>
    <row r="5" spans="2:11" s="9" customFormat="1" ht="21">
      <c r="B5" s="191"/>
      <c r="C5" s="192"/>
      <c r="D5" s="193"/>
      <c r="E5" s="273" t="s">
        <v>46</v>
      </c>
      <c r="F5" s="274"/>
      <c r="G5" s="275"/>
      <c r="H5" s="274" t="s">
        <v>49</v>
      </c>
      <c r="I5" s="274"/>
      <c r="J5" s="274"/>
      <c r="K5" s="275"/>
    </row>
    <row r="6" spans="2:11">
      <c r="B6" s="178"/>
      <c r="E6" s="173"/>
      <c r="F6" s="9"/>
      <c r="G6" s="174"/>
      <c r="K6" s="179"/>
    </row>
    <row r="7" spans="2:11" ht="16.5" customHeight="1">
      <c r="B7" s="189" t="s">
        <v>19</v>
      </c>
      <c r="C7" s="9"/>
      <c r="D7" s="9"/>
      <c r="E7" s="173"/>
      <c r="F7" s="9"/>
      <c r="G7" s="174"/>
      <c r="H7" s="9"/>
      <c r="I7" s="9"/>
      <c r="K7" s="179"/>
    </row>
    <row r="8" spans="2:11" ht="30.75" customHeight="1">
      <c r="B8" s="279" t="s">
        <v>94</v>
      </c>
      <c r="C8" s="257"/>
      <c r="D8" s="100"/>
      <c r="E8" s="173"/>
      <c r="F8" s="9"/>
      <c r="G8" s="174"/>
      <c r="H8" s="9"/>
      <c r="I8" s="9"/>
      <c r="K8" s="179"/>
    </row>
    <row r="9" spans="2:11" ht="33.75" customHeight="1">
      <c r="B9" s="279" t="s">
        <v>96</v>
      </c>
      <c r="C9" s="257"/>
      <c r="D9" s="7"/>
      <c r="E9" s="173"/>
      <c r="F9" s="9"/>
      <c r="G9" s="174"/>
      <c r="H9" s="9"/>
      <c r="I9" s="9"/>
      <c r="K9" s="179"/>
    </row>
    <row r="10" spans="2:11">
      <c r="B10" s="173"/>
      <c r="C10" s="9"/>
      <c r="D10" s="9"/>
      <c r="E10" s="173"/>
      <c r="F10" s="9"/>
      <c r="G10" s="174"/>
      <c r="H10" s="9"/>
      <c r="I10" s="9"/>
      <c r="K10" s="179"/>
    </row>
    <row r="11" spans="2:11">
      <c r="B11" s="199"/>
      <c r="C11" s="9"/>
      <c r="D11" s="9"/>
      <c r="E11" s="173"/>
      <c r="F11" s="9"/>
      <c r="G11" s="174"/>
      <c r="H11" s="9"/>
      <c r="I11" s="9"/>
      <c r="K11" s="179"/>
    </row>
    <row r="12" spans="2:11" ht="47.25" customHeight="1">
      <c r="B12" s="279" t="s">
        <v>48</v>
      </c>
      <c r="C12" s="257"/>
      <c r="D12" s="9"/>
      <c r="E12" s="173"/>
      <c r="F12" s="9"/>
      <c r="G12" s="174"/>
      <c r="H12" s="9"/>
      <c r="I12" s="9"/>
      <c r="K12" s="179"/>
    </row>
    <row r="13" spans="2:11">
      <c r="B13" s="173"/>
      <c r="C13" s="9"/>
      <c r="E13" s="276" t="s">
        <v>40</v>
      </c>
      <c r="F13" s="277"/>
      <c r="G13" s="278"/>
      <c r="H13" s="269" t="s">
        <v>56</v>
      </c>
      <c r="I13" s="269"/>
      <c r="J13" s="269"/>
      <c r="K13" s="270"/>
    </row>
    <row r="14" spans="2:11" ht="48" customHeight="1">
      <c r="B14" s="175"/>
      <c r="C14" s="190"/>
      <c r="D14" s="190"/>
      <c r="E14" s="186"/>
      <c r="F14" s="187"/>
      <c r="G14" s="188"/>
      <c r="H14" s="271" t="s">
        <v>229</v>
      </c>
      <c r="I14" s="271"/>
      <c r="J14" s="271"/>
      <c r="K14" s="272"/>
    </row>
    <row r="15" spans="2:11">
      <c r="B15" s="1"/>
      <c r="C15" s="1"/>
      <c r="D15" s="1"/>
    </row>
    <row r="16" spans="2:11">
      <c r="B16" s="8" t="s">
        <v>2</v>
      </c>
      <c r="C16" s="9" t="s">
        <v>86</v>
      </c>
    </row>
    <row r="17" spans="2:9">
      <c r="B17" s="8"/>
      <c r="C17" s="9"/>
    </row>
    <row r="18" spans="2:9">
      <c r="B18" s="8" t="s">
        <v>3</v>
      </c>
      <c r="C18" s="9" t="s">
        <v>85</v>
      </c>
    </row>
    <row r="19" spans="2:9">
      <c r="B19" s="2"/>
    </row>
    <row r="20" spans="2:9" ht="60" customHeight="1">
      <c r="B20" s="6" t="s">
        <v>0</v>
      </c>
      <c r="C20" s="265" t="s">
        <v>84</v>
      </c>
      <c r="D20" s="265"/>
      <c r="E20" s="265"/>
      <c r="F20" s="265"/>
    </row>
    <row r="21" spans="2:9">
      <c r="B21" s="3"/>
      <c r="C21" s="5"/>
    </row>
    <row r="22" spans="2:9" s="9" customFormat="1">
      <c r="B22" s="266" t="s">
        <v>11</v>
      </c>
      <c r="C22" s="263"/>
      <c r="D22" s="264" t="s">
        <v>17</v>
      </c>
      <c r="E22" s="264"/>
      <c r="F22" s="264"/>
    </row>
    <row r="23" spans="2:9" s="9" customFormat="1">
      <c r="B23" s="267"/>
      <c r="C23" s="263"/>
      <c r="D23" s="11" t="s">
        <v>14</v>
      </c>
      <c r="E23" s="11" t="s">
        <v>15</v>
      </c>
      <c r="F23" s="11" t="s">
        <v>16</v>
      </c>
    </row>
    <row r="24" spans="2:9" s="9" customFormat="1">
      <c r="B24" s="267"/>
      <c r="C24" s="12" t="s">
        <v>87</v>
      </c>
      <c r="D24" s="13">
        <v>0.65</v>
      </c>
      <c r="E24" s="13">
        <v>0.8</v>
      </c>
      <c r="F24" s="35" t="s">
        <v>88</v>
      </c>
    </row>
    <row r="25" spans="2:9" s="9" customFormat="1">
      <c r="B25" s="267"/>
      <c r="C25" s="12" t="s">
        <v>89</v>
      </c>
      <c r="D25" s="13">
        <v>0.1</v>
      </c>
      <c r="E25" s="13">
        <v>0.25</v>
      </c>
      <c r="F25" s="35" t="s">
        <v>92</v>
      </c>
    </row>
    <row r="26" spans="2:9" s="9" customFormat="1">
      <c r="B26" s="267"/>
      <c r="C26" s="12" t="s">
        <v>90</v>
      </c>
      <c r="D26" s="13">
        <v>0.1</v>
      </c>
      <c r="E26" s="13">
        <v>0.25</v>
      </c>
      <c r="F26" s="35" t="s">
        <v>93</v>
      </c>
    </row>
    <row r="27" spans="2:9" s="9" customFormat="1">
      <c r="B27" s="268"/>
      <c r="C27" s="12" t="s">
        <v>91</v>
      </c>
      <c r="D27" s="13">
        <v>0</v>
      </c>
      <c r="E27" s="13">
        <v>0.1</v>
      </c>
      <c r="F27" s="35" t="s">
        <v>98</v>
      </c>
    </row>
    <row r="28" spans="2:9" s="9" customFormat="1" ht="31.5" customHeight="1">
      <c r="B28" s="291" t="s">
        <v>97</v>
      </c>
      <c r="C28" s="291"/>
      <c r="D28" s="291"/>
      <c r="E28" s="291"/>
      <c r="F28" s="291"/>
    </row>
    <row r="29" spans="2:9">
      <c r="B29" s="3"/>
      <c r="C29" s="5"/>
    </row>
    <row r="30" spans="2:9" s="9" customFormat="1">
      <c r="B30" s="6" t="s">
        <v>192</v>
      </c>
      <c r="C30" s="27" t="s">
        <v>193</v>
      </c>
    </row>
    <row r="31" spans="2:9" s="9" customFormat="1">
      <c r="B31" s="6"/>
    </row>
    <row r="32" spans="2:9" s="9" customFormat="1" ht="78.75" customHeight="1">
      <c r="B32" s="6" t="s">
        <v>10</v>
      </c>
      <c r="C32" s="257" t="s">
        <v>242</v>
      </c>
      <c r="D32" s="257"/>
      <c r="E32" s="257"/>
      <c r="F32" s="257"/>
      <c r="G32" s="257"/>
      <c r="H32" s="257"/>
      <c r="I32" s="257"/>
    </row>
    <row r="33" spans="2:11" s="9" customFormat="1">
      <c r="B33" s="6"/>
      <c r="C33" s="7"/>
    </row>
    <row r="34" spans="2:11" s="9" customFormat="1" ht="63" customHeight="1">
      <c r="B34" s="6" t="s">
        <v>4</v>
      </c>
      <c r="C34" s="281" t="s">
        <v>238</v>
      </c>
      <c r="D34" s="281"/>
      <c r="E34" s="281"/>
      <c r="F34" s="281"/>
      <c r="G34" s="281"/>
      <c r="H34" s="281"/>
      <c r="I34" s="281"/>
    </row>
    <row r="35" spans="2:11" s="9" customFormat="1">
      <c r="B35" s="6"/>
      <c r="C35" s="7"/>
      <c r="E35" s="15"/>
      <c r="F35" s="16"/>
    </row>
    <row r="36" spans="2:11" s="9" customFormat="1">
      <c r="B36" s="6" t="s">
        <v>433</v>
      </c>
      <c r="C36" s="9" t="s">
        <v>459</v>
      </c>
    </row>
    <row r="37" spans="2:11" s="9" customFormat="1">
      <c r="B37" s="6"/>
    </row>
    <row r="38" spans="2:11" s="9" customFormat="1">
      <c r="B38" s="6" t="s">
        <v>435</v>
      </c>
      <c r="C38" s="9" t="s">
        <v>129</v>
      </c>
      <c r="D38" s="17">
        <v>12.4278</v>
      </c>
    </row>
    <row r="39" spans="2:11" s="9" customFormat="1">
      <c r="B39" s="8"/>
      <c r="C39" s="9" t="s">
        <v>130</v>
      </c>
      <c r="D39" s="17">
        <v>11.992699999999999</v>
      </c>
    </row>
    <row r="40" spans="2:11" s="9" customFormat="1" ht="15.75" thickBot="1"/>
    <row r="41" spans="2:11" s="27" customFormat="1" ht="15" customHeight="1">
      <c r="B41" s="8" t="s">
        <v>144</v>
      </c>
      <c r="C41" s="65"/>
      <c r="D41" s="66"/>
      <c r="E41" s="66"/>
      <c r="F41" s="66"/>
      <c r="G41" s="67" t="s">
        <v>460</v>
      </c>
      <c r="H41" s="66"/>
      <c r="I41" s="66"/>
      <c r="J41" s="66"/>
      <c r="K41" s="68"/>
    </row>
    <row r="42" spans="2:11" s="27" customFormat="1" ht="15.75">
      <c r="C42" s="69"/>
      <c r="D42" s="70"/>
      <c r="E42" s="70"/>
      <c r="G42" s="48" t="s">
        <v>358</v>
      </c>
      <c r="H42" s="70"/>
      <c r="I42" s="70"/>
      <c r="J42" s="70"/>
      <c r="K42" s="71"/>
    </row>
    <row r="43" spans="2:11" s="27" customFormat="1" ht="16.5" thickBot="1">
      <c r="C43" s="72"/>
      <c r="D43" s="73"/>
      <c r="E43" s="73"/>
      <c r="F43" s="73"/>
      <c r="G43" s="73"/>
      <c r="H43" s="73"/>
      <c r="I43" s="73"/>
      <c r="J43" s="74"/>
      <c r="K43" s="75" t="s">
        <v>461</v>
      </c>
    </row>
    <row r="44" spans="2:11" s="27" customFormat="1" ht="15.75" customHeight="1" thickBot="1">
      <c r="C44" s="76"/>
      <c r="D44" s="77"/>
      <c r="E44" s="77" t="s">
        <v>337</v>
      </c>
      <c r="F44" s="78" t="s">
        <v>338</v>
      </c>
      <c r="G44" s="79" t="s">
        <v>339</v>
      </c>
      <c r="H44" s="77" t="s">
        <v>340</v>
      </c>
      <c r="I44" s="80"/>
      <c r="J44" s="81" t="s">
        <v>341</v>
      </c>
      <c r="K44" s="82"/>
    </row>
    <row r="45" spans="2:11" s="27" customFormat="1" ht="29.25" customHeight="1" thickBot="1">
      <c r="C45" s="62" t="s">
        <v>342</v>
      </c>
      <c r="D45" s="63" t="s">
        <v>343</v>
      </c>
      <c r="E45" s="63" t="s">
        <v>344</v>
      </c>
      <c r="F45" s="41" t="s">
        <v>345</v>
      </c>
      <c r="G45" s="41" t="s">
        <v>345</v>
      </c>
      <c r="H45" s="41" t="s">
        <v>346</v>
      </c>
      <c r="I45" s="64" t="s">
        <v>338</v>
      </c>
      <c r="J45" s="64" t="s">
        <v>347</v>
      </c>
      <c r="K45" s="142" t="s">
        <v>348</v>
      </c>
    </row>
    <row r="46" spans="2:11" s="27" customFormat="1">
      <c r="C46" s="83">
        <v>45504</v>
      </c>
      <c r="D46" s="84" t="s">
        <v>349</v>
      </c>
      <c r="E46" s="85">
        <v>12.8569</v>
      </c>
      <c r="F46" s="86">
        <v>-6.7216825206698356</v>
      </c>
      <c r="G46" s="86">
        <v>5.8791231305060476</v>
      </c>
      <c r="H46" s="86">
        <v>0.53950975500736131</v>
      </c>
      <c r="I46" s="87">
        <v>9328</v>
      </c>
      <c r="J46" s="87">
        <v>10588</v>
      </c>
      <c r="K46" s="87">
        <v>10054</v>
      </c>
    </row>
    <row r="47" spans="2:11" s="27" customFormat="1">
      <c r="C47" s="88" t="s">
        <v>355</v>
      </c>
      <c r="D47" s="89" t="s">
        <v>350</v>
      </c>
      <c r="E47" s="90" t="s">
        <v>355</v>
      </c>
      <c r="F47" s="91" t="s">
        <v>355</v>
      </c>
      <c r="G47" s="91" t="s">
        <v>355</v>
      </c>
      <c r="H47" s="91" t="s">
        <v>355</v>
      </c>
      <c r="I47" s="92" t="s">
        <v>355</v>
      </c>
      <c r="J47" s="92" t="s">
        <v>355</v>
      </c>
      <c r="K47" s="92" t="s">
        <v>355</v>
      </c>
    </row>
    <row r="48" spans="2:11" s="27" customFormat="1">
      <c r="C48" s="88" t="s">
        <v>355</v>
      </c>
      <c r="D48" s="89" t="s">
        <v>351</v>
      </c>
      <c r="E48" s="90" t="s">
        <v>355</v>
      </c>
      <c r="F48" s="91" t="s">
        <v>355</v>
      </c>
      <c r="G48" s="91" t="s">
        <v>355</v>
      </c>
      <c r="H48" s="91" t="s">
        <v>355</v>
      </c>
      <c r="I48" s="92" t="s">
        <v>355</v>
      </c>
      <c r="J48" s="92" t="s">
        <v>355</v>
      </c>
      <c r="K48" s="92" t="s">
        <v>355</v>
      </c>
    </row>
    <row r="49" spans="2:15" s="27" customFormat="1">
      <c r="C49" s="93" t="s">
        <v>355</v>
      </c>
      <c r="D49" s="89" t="s">
        <v>352</v>
      </c>
      <c r="E49" s="90" t="s">
        <v>355</v>
      </c>
      <c r="F49" s="91" t="s">
        <v>355</v>
      </c>
      <c r="G49" s="91" t="s">
        <v>355</v>
      </c>
      <c r="H49" s="91" t="s">
        <v>355</v>
      </c>
      <c r="I49" s="92" t="s">
        <v>355</v>
      </c>
      <c r="J49" s="92" t="s">
        <v>355</v>
      </c>
      <c r="K49" s="92" t="s">
        <v>355</v>
      </c>
    </row>
    <row r="50" spans="2:15" s="27" customFormat="1" ht="15.75" thickBot="1">
      <c r="C50" s="94">
        <v>45177</v>
      </c>
      <c r="D50" s="95" t="s">
        <v>353</v>
      </c>
      <c r="E50" s="96">
        <v>10</v>
      </c>
      <c r="F50" s="97">
        <v>10.05892813205719</v>
      </c>
      <c r="G50" s="97">
        <v>14.468074440956116</v>
      </c>
      <c r="H50" s="97">
        <v>13.815891146659853</v>
      </c>
      <c r="I50" s="98">
        <v>11993</v>
      </c>
      <c r="J50" s="98">
        <v>12920</v>
      </c>
      <c r="K50" s="98">
        <v>12781</v>
      </c>
    </row>
    <row r="51" spans="2:15" s="27" customFormat="1" ht="15.75" customHeight="1">
      <c r="C51" s="33"/>
      <c r="D51" s="33"/>
      <c r="E51" s="33"/>
      <c r="F51" s="33"/>
      <c r="G51" s="33"/>
      <c r="H51" s="33"/>
      <c r="I51" s="33"/>
      <c r="J51" s="33"/>
      <c r="K51" s="33"/>
      <c r="L51" s="31"/>
      <c r="M51" s="31"/>
      <c r="N51" s="31"/>
      <c r="O51" s="31"/>
    </row>
    <row r="52" spans="2:15" s="27" customFormat="1" ht="15.75" customHeight="1" thickBot="1">
      <c r="C52" s="33"/>
      <c r="D52" s="33"/>
      <c r="E52" s="33"/>
      <c r="F52" s="33"/>
      <c r="G52" s="33"/>
      <c r="H52" s="33"/>
      <c r="I52" s="33"/>
      <c r="J52" s="33"/>
      <c r="K52" s="33"/>
      <c r="L52" s="31"/>
      <c r="M52" s="31"/>
      <c r="N52" s="31"/>
      <c r="O52" s="31"/>
    </row>
    <row r="53" spans="2:15" s="27" customFormat="1" ht="15" customHeight="1">
      <c r="B53" s="32"/>
      <c r="C53" s="65"/>
      <c r="D53" s="66"/>
      <c r="E53" s="66"/>
      <c r="F53" s="66"/>
      <c r="G53" s="67" t="s">
        <v>462</v>
      </c>
      <c r="H53" s="66"/>
      <c r="I53" s="66"/>
      <c r="J53" s="66"/>
      <c r="K53" s="68"/>
    </row>
    <row r="54" spans="2:15" s="27" customFormat="1" ht="15.75">
      <c r="C54" s="69"/>
      <c r="D54" s="70"/>
      <c r="E54" s="70"/>
      <c r="G54" s="48" t="s">
        <v>358</v>
      </c>
      <c r="H54" s="70"/>
      <c r="I54" s="70"/>
      <c r="J54" s="70"/>
      <c r="K54" s="71"/>
    </row>
    <row r="55" spans="2:15" s="27" customFormat="1" ht="16.5" thickBot="1">
      <c r="C55" s="69"/>
      <c r="D55" s="73"/>
      <c r="E55" s="73"/>
      <c r="F55" s="73"/>
      <c r="G55" s="73"/>
      <c r="H55" s="73"/>
      <c r="I55" s="73"/>
      <c r="J55" s="74"/>
      <c r="K55" s="75" t="s">
        <v>463</v>
      </c>
    </row>
    <row r="56" spans="2:15" s="27" customFormat="1" ht="15.75" customHeight="1" thickBot="1">
      <c r="C56" s="76"/>
      <c r="D56" s="77"/>
      <c r="E56" s="77" t="s">
        <v>337</v>
      </c>
      <c r="F56" s="78" t="s">
        <v>338</v>
      </c>
      <c r="G56" s="79" t="s">
        <v>339</v>
      </c>
      <c r="H56" s="77" t="s">
        <v>340</v>
      </c>
      <c r="I56" s="80"/>
      <c r="J56" s="81" t="s">
        <v>341</v>
      </c>
      <c r="K56" s="82"/>
    </row>
    <row r="57" spans="2:15" s="27" customFormat="1" ht="29.25" customHeight="1" thickBot="1">
      <c r="C57" s="62" t="s">
        <v>342</v>
      </c>
      <c r="D57" s="63" t="s">
        <v>343</v>
      </c>
      <c r="E57" s="63" t="s">
        <v>344</v>
      </c>
      <c r="F57" s="41" t="s">
        <v>345</v>
      </c>
      <c r="G57" s="41" t="s">
        <v>345</v>
      </c>
      <c r="H57" s="41" t="s">
        <v>346</v>
      </c>
      <c r="I57" s="64" t="s">
        <v>338</v>
      </c>
      <c r="J57" s="64" t="s">
        <v>347</v>
      </c>
      <c r="K57" s="142" t="s">
        <v>348</v>
      </c>
    </row>
    <row r="58" spans="2:15" s="27" customFormat="1">
      <c r="C58" s="99">
        <v>45504</v>
      </c>
      <c r="D58" s="84" t="s">
        <v>349</v>
      </c>
      <c r="E58" s="85">
        <v>13.0777</v>
      </c>
      <c r="F58" s="86">
        <v>-4.9695282809668395</v>
      </c>
      <c r="G58" s="86">
        <v>5.8791231305060476</v>
      </c>
      <c r="H58" s="86">
        <v>0.53950975500736131</v>
      </c>
      <c r="I58" s="87">
        <v>9503</v>
      </c>
      <c r="J58" s="87">
        <v>10588</v>
      </c>
      <c r="K58" s="87">
        <v>10054</v>
      </c>
    </row>
    <row r="59" spans="2:15" s="27" customFormat="1">
      <c r="C59" s="93" t="s">
        <v>355</v>
      </c>
      <c r="D59" s="89" t="s">
        <v>350</v>
      </c>
      <c r="E59" s="90" t="s">
        <v>355</v>
      </c>
      <c r="F59" s="91" t="s">
        <v>355</v>
      </c>
      <c r="G59" s="91" t="s">
        <v>355</v>
      </c>
      <c r="H59" s="91" t="s">
        <v>355</v>
      </c>
      <c r="I59" s="92" t="s">
        <v>355</v>
      </c>
      <c r="J59" s="92" t="s">
        <v>355</v>
      </c>
      <c r="K59" s="92" t="s">
        <v>355</v>
      </c>
    </row>
    <row r="60" spans="2:15" s="27" customFormat="1">
      <c r="C60" s="93" t="s">
        <v>355</v>
      </c>
      <c r="D60" s="89" t="s">
        <v>351</v>
      </c>
      <c r="E60" s="90" t="s">
        <v>355</v>
      </c>
      <c r="F60" s="91" t="s">
        <v>355</v>
      </c>
      <c r="G60" s="91" t="s">
        <v>355</v>
      </c>
      <c r="H60" s="91" t="s">
        <v>355</v>
      </c>
      <c r="I60" s="92" t="s">
        <v>355</v>
      </c>
      <c r="J60" s="92" t="s">
        <v>355</v>
      </c>
      <c r="K60" s="92" t="s">
        <v>355</v>
      </c>
    </row>
    <row r="61" spans="2:15" s="27" customFormat="1">
      <c r="C61" s="93" t="s">
        <v>355</v>
      </c>
      <c r="D61" s="89" t="s">
        <v>352</v>
      </c>
      <c r="E61" s="90" t="s">
        <v>355</v>
      </c>
      <c r="F61" s="91" t="s">
        <v>355</v>
      </c>
      <c r="G61" s="91" t="s">
        <v>355</v>
      </c>
      <c r="H61" s="91" t="s">
        <v>355</v>
      </c>
      <c r="I61" s="92" t="s">
        <v>355</v>
      </c>
      <c r="J61" s="92" t="s">
        <v>355</v>
      </c>
      <c r="K61" s="92" t="s">
        <v>355</v>
      </c>
    </row>
    <row r="62" spans="2:15" s="27" customFormat="1" ht="15.75" thickBot="1">
      <c r="C62" s="94">
        <v>45177</v>
      </c>
      <c r="D62" s="95" t="s">
        <v>353</v>
      </c>
      <c r="E62" s="96">
        <v>10</v>
      </c>
      <c r="F62" s="97">
        <v>12.147313952445984</v>
      </c>
      <c r="G62" s="97">
        <v>14.468074440956116</v>
      </c>
      <c r="H62" s="97">
        <v>13.815891146659853</v>
      </c>
      <c r="I62" s="98">
        <v>12428</v>
      </c>
      <c r="J62" s="98">
        <v>12920</v>
      </c>
      <c r="K62" s="98">
        <v>12781</v>
      </c>
    </row>
    <row r="63" spans="2:15">
      <c r="K63" s="140" t="s">
        <v>145</v>
      </c>
    </row>
    <row r="64" spans="2:15">
      <c r="K64" s="139"/>
    </row>
    <row r="65" spans="2:15" s="27" customFormat="1" ht="151.5" customHeight="1">
      <c r="B65" s="32"/>
      <c r="C65" s="259" t="s">
        <v>222</v>
      </c>
      <c r="D65" s="260"/>
      <c r="E65" s="260"/>
      <c r="F65" s="260"/>
      <c r="G65" s="260"/>
      <c r="H65" s="260"/>
      <c r="I65" s="260"/>
      <c r="J65" s="260"/>
      <c r="K65" s="261"/>
      <c r="L65" s="31"/>
      <c r="M65" s="31"/>
      <c r="N65" s="31"/>
      <c r="O65" s="31"/>
    </row>
    <row r="66" spans="2:15" s="9" customFormat="1">
      <c r="B66" s="8"/>
      <c r="D66" s="19"/>
      <c r="E66" s="21"/>
      <c r="F66" s="21"/>
      <c r="G66" s="21"/>
      <c r="H66" s="21"/>
      <c r="I66" s="21"/>
    </row>
    <row r="67" spans="2:15" s="9" customFormat="1" ht="16.5" customHeight="1">
      <c r="C67" s="4"/>
      <c r="D67" s="19"/>
      <c r="E67" s="22"/>
      <c r="F67" s="22"/>
      <c r="G67" s="22"/>
      <c r="H67" s="22"/>
      <c r="I67" s="22"/>
      <c r="J67" s="22"/>
      <c r="K67" s="22"/>
      <c r="L67" s="22"/>
      <c r="M67" s="22"/>
      <c r="N67" s="22"/>
      <c r="O67" s="22"/>
    </row>
    <row r="68" spans="2:15" s="9" customFormat="1">
      <c r="B68" s="8" t="s">
        <v>5</v>
      </c>
      <c r="C68" s="9" t="s">
        <v>151</v>
      </c>
      <c r="E68" s="21"/>
      <c r="F68" s="21"/>
      <c r="G68" s="21"/>
      <c r="H68" s="21"/>
      <c r="I68" s="21"/>
      <c r="J68" s="21"/>
      <c r="K68" s="21"/>
      <c r="L68" s="21"/>
      <c r="M68" s="21"/>
      <c r="N68" s="21"/>
      <c r="O68" s="21"/>
    </row>
    <row r="69" spans="2:15" s="9" customFormat="1">
      <c r="E69" s="21"/>
      <c r="F69" s="21"/>
      <c r="G69" s="21"/>
      <c r="H69" s="21"/>
      <c r="I69" s="21"/>
      <c r="J69" s="21"/>
      <c r="K69" s="21"/>
      <c r="L69" s="21"/>
      <c r="M69" s="21"/>
      <c r="N69" s="21"/>
      <c r="O69" s="21"/>
    </row>
    <row r="70" spans="2:15" s="9" customFormat="1">
      <c r="B70" s="8" t="s">
        <v>6</v>
      </c>
      <c r="C70" s="8" t="s">
        <v>9</v>
      </c>
      <c r="D70" s="23" t="s">
        <v>101</v>
      </c>
      <c r="E70" s="242" t="s">
        <v>105</v>
      </c>
      <c r="F70" s="21"/>
      <c r="G70" s="21"/>
      <c r="H70" s="21"/>
      <c r="I70" s="21"/>
      <c r="J70" s="21"/>
      <c r="K70" s="21"/>
      <c r="L70" s="21"/>
      <c r="M70" s="21"/>
      <c r="N70" s="21"/>
      <c r="O70" s="21"/>
    </row>
    <row r="71" spans="2:15" s="9" customFormat="1">
      <c r="B71" s="243" t="s">
        <v>396</v>
      </c>
      <c r="C71" s="9" t="s">
        <v>284</v>
      </c>
      <c r="D71" s="125">
        <v>4.78</v>
      </c>
      <c r="E71" s="21"/>
      <c r="F71" s="21"/>
      <c r="G71" s="21"/>
      <c r="H71" s="21"/>
      <c r="I71" s="21"/>
      <c r="J71" s="21"/>
      <c r="K71" s="21"/>
      <c r="L71" s="21"/>
      <c r="M71" s="21"/>
      <c r="N71" s="21"/>
      <c r="O71" s="21"/>
    </row>
    <row r="72" spans="2:15" s="9" customFormat="1">
      <c r="B72" s="243" t="s">
        <v>396</v>
      </c>
      <c r="C72" s="9" t="s">
        <v>285</v>
      </c>
      <c r="D72" s="125">
        <v>4.7699999999999996</v>
      </c>
      <c r="E72" s="21"/>
      <c r="F72" s="21"/>
      <c r="G72" s="21"/>
      <c r="H72" s="21"/>
      <c r="I72" s="21"/>
      <c r="J72" s="21"/>
      <c r="K72" s="21"/>
      <c r="L72" s="21"/>
      <c r="M72" s="21"/>
      <c r="N72" s="21"/>
      <c r="O72" s="21"/>
    </row>
    <row r="73" spans="2:15" s="9" customFormat="1">
      <c r="B73" s="243" t="s">
        <v>396</v>
      </c>
      <c r="C73" s="9" t="s">
        <v>283</v>
      </c>
      <c r="D73" s="125">
        <v>4.6399999999999997</v>
      </c>
      <c r="E73" s="21"/>
      <c r="F73" s="21"/>
      <c r="G73" s="21"/>
      <c r="H73" s="21"/>
      <c r="I73" s="21"/>
      <c r="J73" s="21"/>
      <c r="K73" s="21"/>
      <c r="L73" s="21"/>
      <c r="M73" s="21"/>
      <c r="N73" s="21"/>
      <c r="O73" s="21"/>
    </row>
    <row r="74" spans="2:15" s="9" customFormat="1">
      <c r="B74" s="243" t="s">
        <v>396</v>
      </c>
      <c r="C74" s="9" t="s">
        <v>292</v>
      </c>
      <c r="D74" s="125">
        <v>4.21</v>
      </c>
      <c r="E74" s="21"/>
      <c r="F74" s="21"/>
      <c r="G74" s="21"/>
      <c r="H74" s="21"/>
      <c r="I74" s="21"/>
      <c r="J74" s="21"/>
      <c r="K74" s="21"/>
      <c r="L74" s="21"/>
      <c r="M74" s="21"/>
      <c r="N74" s="21"/>
      <c r="O74" s="21"/>
    </row>
    <row r="75" spans="2:15" s="9" customFormat="1">
      <c r="B75" s="243" t="s">
        <v>396</v>
      </c>
      <c r="C75" s="9" t="s">
        <v>297</v>
      </c>
      <c r="D75" s="125">
        <v>2.6</v>
      </c>
      <c r="E75" s="21"/>
      <c r="F75" s="21"/>
      <c r="G75" s="21"/>
      <c r="H75" s="21"/>
      <c r="I75" s="21"/>
      <c r="J75" s="21"/>
      <c r="K75" s="21"/>
      <c r="L75" s="21"/>
      <c r="M75" s="21"/>
      <c r="N75" s="21"/>
      <c r="O75" s="21"/>
    </row>
    <row r="76" spans="2:15" s="9" customFormat="1">
      <c r="B76" s="243" t="s">
        <v>396</v>
      </c>
      <c r="C76" s="9" t="s">
        <v>288</v>
      </c>
      <c r="D76" s="125">
        <v>2.5</v>
      </c>
      <c r="E76" s="21"/>
      <c r="F76" s="21"/>
      <c r="G76" s="21"/>
      <c r="H76" s="21"/>
      <c r="I76" s="21"/>
      <c r="J76" s="21"/>
      <c r="K76" s="21"/>
      <c r="L76" s="21"/>
      <c r="M76" s="21"/>
      <c r="N76" s="21"/>
      <c r="O76" s="21"/>
    </row>
    <row r="77" spans="2:15" s="9" customFormat="1">
      <c r="B77" s="243"/>
      <c r="C77" s="9" t="s">
        <v>335</v>
      </c>
      <c r="D77" s="125">
        <v>2.41</v>
      </c>
      <c r="E77" s="21"/>
      <c r="F77" s="21"/>
      <c r="G77" s="21"/>
      <c r="H77" s="21"/>
      <c r="I77" s="21"/>
      <c r="J77" s="21"/>
      <c r="K77" s="21"/>
      <c r="L77" s="21"/>
      <c r="M77" s="21"/>
      <c r="N77" s="21"/>
      <c r="O77" s="21"/>
    </row>
    <row r="78" spans="2:15" s="9" customFormat="1">
      <c r="C78" s="9" t="s">
        <v>294</v>
      </c>
      <c r="D78" s="125">
        <v>2.35</v>
      </c>
      <c r="E78" s="21"/>
      <c r="F78" s="21"/>
      <c r="G78" s="21"/>
      <c r="H78" s="21"/>
      <c r="I78" s="21"/>
      <c r="J78" s="21"/>
      <c r="K78" s="21"/>
      <c r="L78" s="21"/>
      <c r="M78" s="21"/>
      <c r="N78" s="21"/>
      <c r="O78" s="21"/>
    </row>
    <row r="79" spans="2:15" s="9" customFormat="1">
      <c r="C79" s="9" t="s">
        <v>314</v>
      </c>
      <c r="D79" s="125">
        <v>2.2999999999999998</v>
      </c>
      <c r="E79" s="21"/>
      <c r="F79" s="21"/>
      <c r="G79" s="21"/>
      <c r="H79" s="21"/>
      <c r="I79" s="21"/>
      <c r="J79" s="21"/>
      <c r="K79" s="21"/>
      <c r="L79" s="21"/>
      <c r="M79" s="21"/>
      <c r="N79" s="21"/>
      <c r="O79" s="21"/>
    </row>
    <row r="80" spans="2:15" s="9" customFormat="1">
      <c r="C80" s="9" t="s">
        <v>315</v>
      </c>
      <c r="D80" s="125">
        <v>2.19</v>
      </c>
      <c r="E80" s="21"/>
      <c r="F80" s="21"/>
      <c r="G80" s="21"/>
      <c r="H80" s="21"/>
      <c r="I80" s="21"/>
      <c r="J80" s="21"/>
      <c r="K80" s="21"/>
      <c r="L80" s="21"/>
      <c r="M80" s="21"/>
      <c r="N80" s="21"/>
      <c r="O80" s="21"/>
    </row>
    <row r="81" spans="3:15" s="9" customFormat="1">
      <c r="C81" s="9" t="s">
        <v>296</v>
      </c>
      <c r="D81" s="125">
        <v>2.17</v>
      </c>
      <c r="E81" s="21"/>
      <c r="F81" s="21"/>
      <c r="G81" s="21"/>
      <c r="H81" s="21"/>
      <c r="I81" s="21"/>
      <c r="J81" s="21"/>
      <c r="K81" s="21"/>
      <c r="L81" s="21"/>
      <c r="M81" s="21"/>
      <c r="N81" s="21"/>
      <c r="O81" s="21"/>
    </row>
    <row r="82" spans="3:15" s="9" customFormat="1">
      <c r="C82" s="9" t="s">
        <v>333</v>
      </c>
      <c r="D82" s="125">
        <v>2.06</v>
      </c>
      <c r="E82" s="21"/>
      <c r="F82" s="21"/>
      <c r="G82" s="21"/>
      <c r="H82" s="21"/>
      <c r="I82" s="21"/>
      <c r="J82" s="21"/>
      <c r="K82" s="21"/>
      <c r="L82" s="21"/>
      <c r="M82" s="21"/>
      <c r="N82" s="21"/>
      <c r="O82" s="21"/>
    </row>
    <row r="83" spans="3:15" s="9" customFormat="1">
      <c r="C83" s="9" t="s">
        <v>313</v>
      </c>
      <c r="D83" s="125">
        <v>2.04</v>
      </c>
      <c r="E83" s="21"/>
      <c r="F83" s="21"/>
      <c r="G83" s="21"/>
      <c r="H83" s="21"/>
      <c r="I83" s="21"/>
      <c r="J83" s="21"/>
      <c r="K83" s="21"/>
      <c r="L83" s="21"/>
      <c r="M83" s="21"/>
      <c r="N83" s="21"/>
      <c r="O83" s="21"/>
    </row>
    <row r="84" spans="3:15" s="9" customFormat="1">
      <c r="C84" s="9" t="s">
        <v>377</v>
      </c>
      <c r="D84" s="125">
        <v>2.02</v>
      </c>
      <c r="E84" s="21"/>
      <c r="F84" s="21"/>
      <c r="G84" s="21"/>
      <c r="H84" s="21"/>
      <c r="I84" s="21"/>
      <c r="J84" s="21"/>
      <c r="K84" s="21"/>
      <c r="L84" s="21"/>
      <c r="M84" s="21"/>
      <c r="N84" s="21"/>
      <c r="O84" s="21"/>
    </row>
    <row r="85" spans="3:15" s="9" customFormat="1">
      <c r="C85" s="9" t="s">
        <v>334</v>
      </c>
      <c r="D85" s="125">
        <v>1.92</v>
      </c>
      <c r="E85" s="21"/>
      <c r="F85" s="21"/>
      <c r="G85" s="21"/>
      <c r="H85" s="21"/>
      <c r="I85" s="21"/>
      <c r="J85" s="21"/>
      <c r="K85" s="21"/>
      <c r="L85" s="21"/>
      <c r="M85" s="21"/>
      <c r="N85" s="21"/>
      <c r="O85" s="21"/>
    </row>
    <row r="86" spans="3:15" s="9" customFormat="1">
      <c r="C86" s="9" t="s">
        <v>332</v>
      </c>
      <c r="D86" s="125">
        <v>1.82</v>
      </c>
      <c r="E86" s="21"/>
      <c r="F86" s="21"/>
      <c r="G86" s="21"/>
      <c r="H86" s="21"/>
      <c r="I86" s="21"/>
      <c r="J86" s="21"/>
      <c r="K86" s="21"/>
      <c r="L86" s="21"/>
      <c r="M86" s="21"/>
      <c r="N86" s="21"/>
      <c r="O86" s="21"/>
    </row>
    <row r="87" spans="3:15" s="9" customFormat="1">
      <c r="C87" s="9" t="s">
        <v>379</v>
      </c>
      <c r="D87" s="125">
        <v>1.67</v>
      </c>
      <c r="E87" s="21"/>
      <c r="F87" s="21"/>
      <c r="G87" s="21"/>
      <c r="H87" s="21"/>
      <c r="I87" s="21"/>
      <c r="J87" s="21"/>
      <c r="K87" s="21"/>
      <c r="L87" s="21"/>
      <c r="M87" s="21"/>
      <c r="N87" s="21"/>
      <c r="O87" s="21"/>
    </row>
    <row r="88" spans="3:15" s="9" customFormat="1">
      <c r="C88" s="9" t="s">
        <v>375</v>
      </c>
      <c r="D88" s="125">
        <v>1.62</v>
      </c>
      <c r="E88" s="21"/>
      <c r="F88" s="21"/>
      <c r="G88" s="21"/>
      <c r="H88" s="21"/>
      <c r="I88" s="21"/>
      <c r="J88" s="21"/>
      <c r="K88" s="21"/>
      <c r="L88" s="21"/>
      <c r="M88" s="21"/>
      <c r="N88" s="21"/>
      <c r="O88" s="21"/>
    </row>
    <row r="89" spans="3:15" s="9" customFormat="1">
      <c r="C89" s="9" t="s">
        <v>319</v>
      </c>
      <c r="D89" s="125">
        <v>1.56</v>
      </c>
      <c r="E89" s="21"/>
      <c r="F89" s="21"/>
      <c r="G89" s="21"/>
      <c r="H89" s="21"/>
      <c r="I89" s="21"/>
      <c r="J89" s="21"/>
      <c r="K89" s="21"/>
      <c r="L89" s="21"/>
      <c r="M89" s="21"/>
      <c r="N89" s="21"/>
      <c r="O89" s="21"/>
    </row>
    <row r="90" spans="3:15" s="9" customFormat="1">
      <c r="C90" s="9" t="s">
        <v>306</v>
      </c>
      <c r="D90" s="125">
        <v>1.55</v>
      </c>
      <c r="E90" s="21"/>
      <c r="F90" s="21"/>
      <c r="G90" s="21"/>
      <c r="H90" s="21"/>
      <c r="I90" s="21"/>
      <c r="J90" s="21"/>
      <c r="K90" s="21"/>
      <c r="L90" s="21"/>
      <c r="M90" s="21"/>
      <c r="N90" s="21"/>
      <c r="O90" s="21"/>
    </row>
    <row r="91" spans="3:15" s="9" customFormat="1">
      <c r="C91" s="9" t="s">
        <v>331</v>
      </c>
      <c r="D91" s="125">
        <v>1.42</v>
      </c>
      <c r="E91" s="21"/>
      <c r="F91" s="21"/>
      <c r="G91" s="21"/>
      <c r="H91" s="21"/>
      <c r="I91" s="21"/>
      <c r="J91" s="21"/>
      <c r="K91" s="21"/>
      <c r="L91" s="21"/>
      <c r="M91" s="21"/>
      <c r="N91" s="21"/>
      <c r="O91" s="21"/>
    </row>
    <row r="92" spans="3:15" s="9" customFormat="1">
      <c r="C92" s="9" t="s">
        <v>385</v>
      </c>
      <c r="D92" s="125">
        <v>1.24</v>
      </c>
      <c r="E92" s="21"/>
      <c r="F92" s="21"/>
      <c r="G92" s="21"/>
      <c r="H92" s="21"/>
      <c r="I92" s="21"/>
      <c r="J92" s="21"/>
      <c r="K92" s="21"/>
      <c r="L92" s="21"/>
      <c r="M92" s="21"/>
      <c r="N92" s="21"/>
      <c r="O92" s="21"/>
    </row>
    <row r="93" spans="3:15" s="9" customFormat="1">
      <c r="C93" s="9" t="s">
        <v>318</v>
      </c>
      <c r="D93" s="125">
        <v>1.2</v>
      </c>
      <c r="E93" s="21"/>
      <c r="F93" s="21"/>
      <c r="G93" s="21"/>
      <c r="H93" s="21"/>
      <c r="I93" s="21"/>
      <c r="J93" s="21"/>
      <c r="K93" s="21"/>
      <c r="L93" s="21"/>
      <c r="M93" s="21"/>
      <c r="N93" s="21"/>
      <c r="O93" s="21"/>
    </row>
    <row r="94" spans="3:15" s="9" customFormat="1">
      <c r="C94" s="9" t="s">
        <v>287</v>
      </c>
      <c r="D94" s="125">
        <v>1.1599999999999999</v>
      </c>
      <c r="E94" s="21"/>
      <c r="F94" s="21"/>
      <c r="G94" s="21"/>
      <c r="H94" s="21"/>
      <c r="I94" s="21"/>
      <c r="J94" s="21"/>
      <c r="K94" s="21"/>
      <c r="L94" s="21"/>
      <c r="M94" s="21"/>
      <c r="N94" s="21"/>
      <c r="O94" s="21"/>
    </row>
    <row r="95" spans="3:15" s="9" customFormat="1">
      <c r="C95" s="9" t="s">
        <v>398</v>
      </c>
      <c r="D95" s="125">
        <v>1.1599999999999999</v>
      </c>
      <c r="E95" s="21"/>
      <c r="F95" s="21"/>
      <c r="G95" s="21"/>
      <c r="H95" s="21"/>
      <c r="I95" s="21"/>
      <c r="J95" s="21"/>
      <c r="K95" s="21"/>
      <c r="L95" s="21"/>
      <c r="M95" s="21"/>
      <c r="N95" s="21"/>
      <c r="O95" s="21"/>
    </row>
    <row r="96" spans="3:15" s="9" customFormat="1">
      <c r="C96" s="9" t="s">
        <v>320</v>
      </c>
      <c r="D96" s="125">
        <v>1.1499999999999999</v>
      </c>
      <c r="E96" s="21"/>
      <c r="F96" s="21"/>
      <c r="G96" s="21"/>
      <c r="H96" s="21"/>
      <c r="I96" s="21"/>
      <c r="J96" s="21"/>
      <c r="K96" s="21"/>
      <c r="L96" s="21"/>
      <c r="M96" s="21"/>
      <c r="N96" s="21"/>
      <c r="O96" s="21"/>
    </row>
    <row r="97" spans="3:15" s="9" customFormat="1">
      <c r="C97" s="9" t="s">
        <v>295</v>
      </c>
      <c r="D97" s="125">
        <v>1.02</v>
      </c>
      <c r="E97" s="21"/>
      <c r="F97" s="21"/>
      <c r="G97" s="21"/>
      <c r="H97" s="21"/>
      <c r="I97" s="21"/>
      <c r="J97" s="21"/>
      <c r="K97" s="21"/>
      <c r="L97" s="21"/>
      <c r="M97" s="21"/>
      <c r="N97" s="21"/>
      <c r="O97" s="21"/>
    </row>
    <row r="98" spans="3:15" s="9" customFormat="1">
      <c r="C98" s="9" t="s">
        <v>397</v>
      </c>
      <c r="D98" s="125">
        <v>0.99</v>
      </c>
      <c r="E98" s="21"/>
      <c r="F98" s="21"/>
      <c r="G98" s="21"/>
      <c r="H98" s="21"/>
      <c r="I98" s="21"/>
      <c r="J98" s="21"/>
      <c r="K98" s="21"/>
      <c r="L98" s="21"/>
      <c r="M98" s="21"/>
      <c r="N98" s="21"/>
      <c r="O98" s="21"/>
    </row>
    <row r="99" spans="3:15" s="9" customFormat="1">
      <c r="C99" s="9" t="s">
        <v>293</v>
      </c>
      <c r="D99" s="125">
        <v>0.99</v>
      </c>
      <c r="E99" s="21"/>
      <c r="F99" s="21"/>
      <c r="G99" s="21"/>
      <c r="H99" s="21"/>
      <c r="I99" s="21"/>
      <c r="J99" s="21"/>
      <c r="K99" s="21"/>
      <c r="L99" s="21"/>
      <c r="M99" s="21"/>
      <c r="N99" s="21"/>
      <c r="O99" s="21"/>
    </row>
    <row r="100" spans="3:15" s="9" customFormat="1">
      <c r="C100" s="9" t="s">
        <v>309</v>
      </c>
      <c r="D100" s="125">
        <v>0.99</v>
      </c>
      <c r="E100" s="21"/>
      <c r="F100" s="21"/>
      <c r="G100" s="21"/>
      <c r="H100" s="21"/>
      <c r="I100" s="21"/>
      <c r="J100" s="21"/>
      <c r="K100" s="21"/>
      <c r="L100" s="21"/>
      <c r="M100" s="21"/>
      <c r="N100" s="21"/>
      <c r="O100" s="21"/>
    </row>
    <row r="101" spans="3:15" s="9" customFormat="1">
      <c r="C101" s="9" t="s">
        <v>383</v>
      </c>
      <c r="D101" s="125">
        <v>0.85</v>
      </c>
      <c r="E101" s="21"/>
      <c r="F101" s="21"/>
      <c r="G101" s="21"/>
      <c r="H101" s="21"/>
      <c r="I101" s="21"/>
      <c r="J101" s="21"/>
      <c r="K101" s="21"/>
      <c r="L101" s="21"/>
      <c r="M101" s="21"/>
      <c r="N101" s="21"/>
      <c r="O101" s="21"/>
    </row>
    <row r="102" spans="3:15" s="9" customFormat="1">
      <c r="C102" s="9" t="s">
        <v>399</v>
      </c>
      <c r="D102" s="125">
        <v>0.79</v>
      </c>
      <c r="E102" s="21"/>
      <c r="F102" s="21"/>
      <c r="G102" s="21"/>
      <c r="H102" s="21"/>
      <c r="I102" s="21"/>
      <c r="J102" s="21"/>
      <c r="K102" s="21"/>
      <c r="L102" s="21"/>
      <c r="M102" s="21"/>
      <c r="N102" s="21"/>
      <c r="O102" s="21"/>
    </row>
    <row r="103" spans="3:15" s="9" customFormat="1">
      <c r="C103" s="9" t="s">
        <v>401</v>
      </c>
      <c r="D103" s="125">
        <v>0.7</v>
      </c>
      <c r="E103" s="21"/>
      <c r="F103" s="21"/>
      <c r="G103" s="21"/>
      <c r="H103" s="21"/>
      <c r="I103" s="21"/>
      <c r="J103" s="21"/>
      <c r="K103" s="21"/>
      <c r="L103" s="21"/>
      <c r="M103" s="21"/>
      <c r="N103" s="21"/>
      <c r="O103" s="21"/>
    </row>
    <row r="104" spans="3:15" s="9" customFormat="1">
      <c r="C104" s="9" t="s">
        <v>400</v>
      </c>
      <c r="D104" s="125">
        <v>0.7</v>
      </c>
      <c r="E104" s="21"/>
      <c r="F104" s="21"/>
      <c r="G104" s="21"/>
      <c r="H104" s="21"/>
      <c r="I104" s="21"/>
      <c r="J104" s="21"/>
      <c r="K104" s="21"/>
      <c r="L104" s="21"/>
      <c r="M104" s="21"/>
      <c r="N104" s="21"/>
      <c r="O104" s="21"/>
    </row>
    <row r="105" spans="3:15" s="9" customFormat="1">
      <c r="C105" s="9" t="s">
        <v>382</v>
      </c>
      <c r="D105" s="125">
        <v>0.67</v>
      </c>
      <c r="E105" s="21"/>
      <c r="F105" s="21"/>
      <c r="G105" s="21"/>
      <c r="H105" s="21"/>
      <c r="I105" s="21"/>
      <c r="J105" s="21"/>
      <c r="K105" s="21"/>
      <c r="L105" s="21"/>
      <c r="M105" s="21"/>
      <c r="N105" s="21"/>
      <c r="O105" s="21"/>
    </row>
    <row r="106" spans="3:15" s="9" customFormat="1">
      <c r="C106" s="9" t="s">
        <v>381</v>
      </c>
      <c r="D106" s="125">
        <v>0.67</v>
      </c>
      <c r="E106" s="21"/>
      <c r="F106" s="21"/>
      <c r="G106" s="21"/>
      <c r="H106" s="21"/>
      <c r="I106" s="21"/>
      <c r="J106" s="21"/>
      <c r="K106" s="21"/>
      <c r="L106" s="21"/>
      <c r="M106" s="21"/>
      <c r="N106" s="21"/>
      <c r="O106" s="21"/>
    </row>
    <row r="107" spans="3:15" s="9" customFormat="1">
      <c r="C107" s="9" t="s">
        <v>386</v>
      </c>
      <c r="D107" s="125">
        <v>0.64</v>
      </c>
      <c r="E107" s="21"/>
      <c r="F107" s="21"/>
      <c r="G107" s="21"/>
      <c r="H107" s="21"/>
      <c r="I107" s="21"/>
      <c r="J107" s="21"/>
      <c r="K107" s="21"/>
      <c r="L107" s="21"/>
      <c r="M107" s="21"/>
      <c r="N107" s="21"/>
      <c r="O107" s="21"/>
    </row>
    <row r="108" spans="3:15" s="9" customFormat="1">
      <c r="C108" s="9" t="s">
        <v>311</v>
      </c>
      <c r="D108" s="125">
        <v>0.6</v>
      </c>
      <c r="E108" s="21"/>
      <c r="F108" s="21"/>
      <c r="G108" s="21"/>
      <c r="H108" s="21"/>
      <c r="I108" s="21"/>
      <c r="J108" s="21"/>
      <c r="K108" s="21"/>
      <c r="L108" s="21"/>
      <c r="M108" s="21"/>
      <c r="N108" s="21"/>
      <c r="O108" s="21"/>
    </row>
    <row r="109" spans="3:15" s="9" customFormat="1">
      <c r="C109" s="9" t="s">
        <v>300</v>
      </c>
      <c r="D109" s="125">
        <v>0.5</v>
      </c>
      <c r="E109" s="21"/>
      <c r="F109" s="21"/>
      <c r="G109" s="21"/>
      <c r="H109" s="21"/>
      <c r="I109" s="21"/>
      <c r="J109" s="21"/>
      <c r="K109" s="21"/>
      <c r="L109" s="21"/>
      <c r="M109" s="21"/>
      <c r="N109" s="21"/>
      <c r="O109" s="21"/>
    </row>
    <row r="110" spans="3:15" s="9" customFormat="1">
      <c r="C110" s="9" t="s">
        <v>402</v>
      </c>
      <c r="D110" s="125">
        <v>0.49</v>
      </c>
      <c r="E110" s="21"/>
      <c r="F110" s="21"/>
      <c r="G110" s="21"/>
      <c r="H110" s="21"/>
      <c r="I110" s="21"/>
      <c r="J110" s="21"/>
      <c r="K110" s="21"/>
      <c r="L110" s="21"/>
      <c r="M110" s="21"/>
      <c r="N110" s="21"/>
      <c r="O110" s="21"/>
    </row>
    <row r="111" spans="3:15" s="9" customFormat="1">
      <c r="C111" s="9" t="s">
        <v>403</v>
      </c>
      <c r="D111" s="125">
        <v>0.42</v>
      </c>
      <c r="E111" s="21"/>
      <c r="F111" s="21"/>
      <c r="G111" s="21"/>
      <c r="H111" s="21"/>
      <c r="I111" s="21"/>
      <c r="J111" s="21"/>
      <c r="K111" s="21"/>
      <c r="L111" s="21"/>
      <c r="M111" s="21"/>
      <c r="N111" s="21"/>
      <c r="O111" s="21"/>
    </row>
    <row r="112" spans="3:15" s="9" customFormat="1">
      <c r="C112" s="9" t="s">
        <v>415</v>
      </c>
      <c r="D112" s="125">
        <v>0.23</v>
      </c>
      <c r="E112" s="21"/>
      <c r="F112" s="21"/>
      <c r="G112" s="21"/>
      <c r="H112" s="21"/>
      <c r="I112" s="21"/>
      <c r="J112" s="21"/>
      <c r="K112" s="21"/>
      <c r="L112" s="21"/>
      <c r="M112" s="21"/>
      <c r="N112" s="21"/>
      <c r="O112" s="21"/>
    </row>
    <row r="113" spans="2:15" s="9" customFormat="1">
      <c r="C113" s="26" t="s">
        <v>36</v>
      </c>
      <c r="D113" s="113">
        <f>SUM(D70:D112)</f>
        <v>69.760000000000034</v>
      </c>
      <c r="E113" s="21"/>
      <c r="F113" s="21"/>
      <c r="G113" s="21"/>
      <c r="H113" s="21"/>
      <c r="I113" s="21"/>
      <c r="J113" s="21"/>
      <c r="K113" s="21"/>
      <c r="L113" s="21"/>
      <c r="M113" s="21"/>
      <c r="N113" s="21"/>
      <c r="O113" s="21"/>
    </row>
    <row r="114" spans="2:15" s="9" customFormat="1">
      <c r="B114" s="243" t="s">
        <v>396</v>
      </c>
      <c r="C114" s="33" t="s">
        <v>429</v>
      </c>
      <c r="D114" s="115">
        <v>7.12</v>
      </c>
      <c r="E114" s="241">
        <v>6.63</v>
      </c>
      <c r="F114" s="21"/>
      <c r="G114" s="21"/>
      <c r="H114" s="21"/>
      <c r="I114" s="21"/>
      <c r="J114" s="21"/>
      <c r="K114" s="21"/>
      <c r="L114" s="21"/>
      <c r="M114" s="21"/>
      <c r="N114" s="21"/>
      <c r="O114" s="21"/>
    </row>
    <row r="115" spans="2:15" s="9" customFormat="1">
      <c r="C115" s="132" t="s">
        <v>245</v>
      </c>
      <c r="D115" s="115">
        <v>1.51</v>
      </c>
      <c r="E115" s="241">
        <v>6.81</v>
      </c>
      <c r="F115" s="21"/>
      <c r="G115" s="21"/>
      <c r="H115" s="21"/>
      <c r="I115" s="21"/>
      <c r="J115" s="21"/>
      <c r="K115" s="21"/>
      <c r="L115" s="21"/>
      <c r="M115" s="21"/>
      <c r="N115" s="21"/>
      <c r="O115" s="21"/>
    </row>
    <row r="116" spans="2:15" s="9" customFormat="1">
      <c r="C116" s="132" t="s">
        <v>247</v>
      </c>
      <c r="D116" s="115">
        <v>0.39</v>
      </c>
      <c r="E116" s="241">
        <v>6.6645000000000003</v>
      </c>
      <c r="F116" s="21"/>
      <c r="G116" s="21"/>
      <c r="H116" s="21"/>
      <c r="I116" s="21"/>
      <c r="J116" s="21"/>
      <c r="K116" s="21"/>
      <c r="L116" s="21"/>
      <c r="M116" s="21"/>
      <c r="N116" s="21"/>
      <c r="O116" s="21"/>
    </row>
    <row r="117" spans="2:15" s="9" customFormat="1">
      <c r="C117" s="132" t="s">
        <v>248</v>
      </c>
      <c r="D117" s="115">
        <v>0.16</v>
      </c>
      <c r="E117" s="241">
        <v>6.7390999999999996</v>
      </c>
      <c r="F117" s="21"/>
      <c r="G117" s="21"/>
      <c r="H117" s="21"/>
      <c r="I117" s="21"/>
      <c r="J117" s="21"/>
      <c r="K117" s="21"/>
      <c r="L117" s="21"/>
      <c r="M117" s="21"/>
      <c r="N117" s="21"/>
      <c r="O117" s="21"/>
    </row>
    <row r="118" spans="2:15" s="9" customFormat="1">
      <c r="C118" s="132" t="s">
        <v>464</v>
      </c>
      <c r="D118" s="115">
        <v>0.16</v>
      </c>
      <c r="E118" s="241">
        <v>6.7001999999999997</v>
      </c>
      <c r="F118" s="21"/>
      <c r="G118" s="21"/>
      <c r="H118" s="21"/>
      <c r="I118" s="21"/>
      <c r="J118" s="21"/>
      <c r="K118" s="21"/>
      <c r="L118" s="21"/>
      <c r="M118" s="21"/>
      <c r="N118" s="21"/>
      <c r="O118" s="21"/>
    </row>
    <row r="119" spans="2:15" s="9" customFormat="1">
      <c r="C119" s="132" t="s">
        <v>249</v>
      </c>
      <c r="D119" s="115">
        <v>0.15</v>
      </c>
      <c r="E119" s="241">
        <v>6.8330000000000002</v>
      </c>
      <c r="F119" s="21"/>
      <c r="G119" s="21"/>
      <c r="H119" s="21"/>
      <c r="I119" s="21"/>
      <c r="J119" s="21"/>
      <c r="K119" s="21"/>
      <c r="L119" s="21"/>
      <c r="M119" s="21"/>
      <c r="N119" s="21"/>
      <c r="O119" s="21"/>
    </row>
    <row r="120" spans="2:15" s="9" customFormat="1">
      <c r="C120" s="132" t="s">
        <v>250</v>
      </c>
      <c r="D120" s="115">
        <v>0.08</v>
      </c>
      <c r="E120" s="241">
        <v>6.7111999999999998</v>
      </c>
      <c r="F120" s="21"/>
      <c r="G120" s="21"/>
      <c r="H120" s="21"/>
      <c r="I120" s="21"/>
      <c r="J120" s="21"/>
      <c r="K120" s="21"/>
      <c r="L120" s="21"/>
      <c r="M120" s="21"/>
      <c r="N120" s="21"/>
      <c r="O120" s="21"/>
    </row>
    <row r="121" spans="2:15" s="9" customFormat="1">
      <c r="C121" s="132" t="s">
        <v>251</v>
      </c>
      <c r="D121" s="115">
        <v>0.08</v>
      </c>
      <c r="E121" s="241">
        <v>6.5312999999999999</v>
      </c>
      <c r="F121" s="21"/>
      <c r="G121" s="21"/>
      <c r="H121" s="21"/>
      <c r="I121" s="21"/>
      <c r="J121" s="21"/>
      <c r="K121" s="21"/>
      <c r="L121" s="21"/>
      <c r="M121" s="21"/>
      <c r="N121" s="21"/>
      <c r="O121" s="21"/>
    </row>
    <row r="122" spans="2:15" s="9" customFormat="1">
      <c r="B122" s="243" t="s">
        <v>396</v>
      </c>
      <c r="C122" s="132" t="s">
        <v>465</v>
      </c>
      <c r="D122" s="115">
        <v>3.62</v>
      </c>
      <c r="E122" s="241">
        <v>6.1748000000000003</v>
      </c>
      <c r="F122" s="21"/>
      <c r="G122" s="21"/>
      <c r="H122" s="21"/>
      <c r="I122" s="21"/>
      <c r="J122" s="21"/>
      <c r="K122" s="21"/>
      <c r="L122" s="21"/>
      <c r="M122" s="21"/>
      <c r="N122" s="21"/>
      <c r="O122" s="21"/>
    </row>
    <row r="123" spans="2:15" s="9" customFormat="1">
      <c r="C123" s="132" t="s">
        <v>440</v>
      </c>
      <c r="D123" s="115">
        <v>0.36</v>
      </c>
      <c r="E123" s="241">
        <v>5.3636999999999997</v>
      </c>
      <c r="F123" s="21"/>
      <c r="G123" s="21"/>
      <c r="H123" s="21"/>
      <c r="I123" s="21"/>
      <c r="J123" s="21"/>
      <c r="K123" s="21"/>
      <c r="L123" s="21"/>
      <c r="M123" s="21"/>
      <c r="N123" s="21"/>
      <c r="O123" s="21"/>
    </row>
    <row r="124" spans="2:15" s="9" customFormat="1">
      <c r="C124" s="110" t="s">
        <v>35</v>
      </c>
      <c r="D124" s="128">
        <f>SUM(D114:D123)</f>
        <v>13.630000000000003</v>
      </c>
      <c r="E124" s="21"/>
      <c r="F124" s="21"/>
      <c r="G124" s="21"/>
      <c r="H124" s="21"/>
      <c r="I124" s="21"/>
      <c r="J124" s="21"/>
      <c r="K124" s="21"/>
      <c r="L124" s="21"/>
      <c r="M124" s="21"/>
      <c r="N124" s="21"/>
      <c r="O124" s="21"/>
    </row>
    <row r="125" spans="2:15" s="9" customFormat="1">
      <c r="B125" s="243" t="s">
        <v>396</v>
      </c>
      <c r="C125" s="130" t="s">
        <v>147</v>
      </c>
      <c r="D125" s="131">
        <v>11.3</v>
      </c>
      <c r="E125" s="21"/>
      <c r="F125" s="21"/>
      <c r="G125" s="21"/>
      <c r="H125" s="21"/>
      <c r="I125" s="21"/>
      <c r="J125" s="21"/>
      <c r="K125" s="21"/>
      <c r="L125" s="21"/>
      <c r="M125" s="21"/>
      <c r="N125" s="21"/>
      <c r="O125" s="21"/>
    </row>
    <row r="126" spans="2:15" s="9" customFormat="1">
      <c r="B126" s="243" t="s">
        <v>396</v>
      </c>
      <c r="C126" s="9" t="s">
        <v>148</v>
      </c>
      <c r="D126" s="133">
        <v>4.8600000000000003</v>
      </c>
      <c r="E126" s="21"/>
      <c r="F126" s="21"/>
      <c r="G126" s="21"/>
      <c r="H126" s="21"/>
      <c r="I126" s="21"/>
      <c r="J126" s="21"/>
      <c r="K126" s="21"/>
      <c r="L126" s="21"/>
      <c r="M126" s="21"/>
      <c r="N126" s="21"/>
      <c r="O126" s="21"/>
    </row>
    <row r="127" spans="2:15" s="9" customFormat="1">
      <c r="C127" s="110" t="s">
        <v>106</v>
      </c>
      <c r="D127" s="128">
        <f>SUM(D125:D126)</f>
        <v>16.16</v>
      </c>
      <c r="E127" s="21"/>
      <c r="F127" s="21"/>
      <c r="G127" s="21"/>
      <c r="H127" s="21"/>
      <c r="I127" s="21"/>
      <c r="J127" s="21"/>
      <c r="K127" s="21"/>
      <c r="L127" s="21"/>
      <c r="M127" s="21"/>
      <c r="N127" s="21"/>
      <c r="O127" s="21"/>
    </row>
    <row r="128" spans="2:15" s="9" customFormat="1">
      <c r="C128" s="26" t="s">
        <v>7</v>
      </c>
      <c r="D128" s="134">
        <v>0.45</v>
      </c>
      <c r="E128" s="21"/>
      <c r="F128" s="21"/>
      <c r="G128" s="21"/>
      <c r="H128" s="21"/>
      <c r="I128" s="21"/>
      <c r="J128" s="21"/>
      <c r="K128" s="21"/>
      <c r="L128" s="21"/>
      <c r="M128" s="21"/>
      <c r="N128" s="21"/>
      <c r="O128" s="21"/>
    </row>
    <row r="129" spans="3:15" s="9" customFormat="1" ht="15.75" thickBot="1">
      <c r="C129" s="111" t="s">
        <v>8</v>
      </c>
      <c r="D129" s="129">
        <f>D127+D128+D113+D124</f>
        <v>100.00000000000003</v>
      </c>
      <c r="E129" s="21"/>
      <c r="F129" s="21"/>
      <c r="G129" s="21"/>
      <c r="H129" s="21"/>
      <c r="I129" s="21"/>
      <c r="J129" s="21"/>
      <c r="K129" s="21"/>
      <c r="L129" s="21"/>
      <c r="M129" s="21"/>
      <c r="N129" s="21"/>
      <c r="O129" s="21"/>
    </row>
    <row r="130" spans="3:15" s="9" customFormat="1" ht="15.75" thickTop="1">
      <c r="C130" s="43"/>
      <c r="D130" s="119"/>
      <c r="E130" s="21"/>
      <c r="F130" s="21"/>
      <c r="G130" s="21"/>
      <c r="H130" s="21"/>
      <c r="I130" s="21"/>
      <c r="J130" s="21"/>
      <c r="K130" s="21"/>
      <c r="L130" s="21"/>
      <c r="M130" s="21"/>
      <c r="N130" s="21"/>
      <c r="O130" s="21"/>
    </row>
    <row r="131" spans="3:15" s="9" customFormat="1">
      <c r="C131" s="32" t="s">
        <v>37</v>
      </c>
      <c r="D131" s="240" t="s">
        <v>190</v>
      </c>
      <c r="E131" s="21"/>
    </row>
    <row r="132" spans="3:15" s="9" customFormat="1" hidden="1">
      <c r="C132" s="32"/>
      <c r="D132" s="120"/>
      <c r="E132" s="21"/>
    </row>
    <row r="133" spans="3:15" s="9" customFormat="1" hidden="1">
      <c r="C133" s="8" t="s">
        <v>132</v>
      </c>
      <c r="D133" s="156"/>
      <c r="E133" s="21"/>
    </row>
    <row r="134" spans="3:15" s="9" customFormat="1" hidden="1">
      <c r="C134" s="137"/>
      <c r="D134" s="131"/>
      <c r="E134" s="21"/>
    </row>
    <row r="135" spans="3:15" s="9" customFormat="1" hidden="1">
      <c r="C135" s="27"/>
      <c r="D135" s="133"/>
      <c r="E135" s="21"/>
    </row>
    <row r="136" spans="3:15" s="9" customFormat="1" hidden="1">
      <c r="C136" s="26" t="s">
        <v>102</v>
      </c>
      <c r="D136" s="113">
        <f>SUM(D133:D135)</f>
        <v>0</v>
      </c>
      <c r="E136" s="21"/>
    </row>
    <row r="137" spans="3:15" s="9" customFormat="1" hidden="1">
      <c r="C137" s="27"/>
      <c r="D137" s="59"/>
      <c r="E137" s="21"/>
    </row>
    <row r="138" spans="3:15" s="9" customFormat="1" hidden="1">
      <c r="C138" s="8" t="s">
        <v>131</v>
      </c>
      <c r="D138" s="156" t="s">
        <v>190</v>
      </c>
      <c r="E138" s="21"/>
    </row>
    <row r="139" spans="3:15" s="9" customFormat="1" hidden="1">
      <c r="C139" s="137"/>
      <c r="D139" s="138"/>
      <c r="E139" s="21"/>
    </row>
    <row r="140" spans="3:15" s="9" customFormat="1" hidden="1">
      <c r="C140" s="27"/>
      <c r="D140" s="141"/>
      <c r="E140" s="21"/>
    </row>
    <row r="141" spans="3:15" s="9" customFormat="1" hidden="1">
      <c r="C141" s="26" t="s">
        <v>102</v>
      </c>
      <c r="D141" s="113">
        <f>SUM(D138:D140)</f>
        <v>0</v>
      </c>
      <c r="E141" s="21"/>
    </row>
    <row r="142" spans="3:15" s="9" customFormat="1" hidden="1">
      <c r="C142" s="46"/>
      <c r="D142" s="121"/>
      <c r="E142" s="21"/>
    </row>
    <row r="143" spans="3:15" s="9" customFormat="1" hidden="1">
      <c r="C143" s="46"/>
      <c r="D143" s="121"/>
      <c r="E143" s="21"/>
    </row>
    <row r="144" spans="3:15" s="9" customFormat="1" hidden="1">
      <c r="C144" s="44" t="s">
        <v>103</v>
      </c>
      <c r="D144" s="116">
        <f>+D136+D141</f>
        <v>0</v>
      </c>
      <c r="E144" s="21"/>
    </row>
    <row r="145" spans="2:11" s="9" customFormat="1" hidden="1">
      <c r="D145" s="122"/>
      <c r="E145" s="21"/>
    </row>
    <row r="146" spans="2:11" s="9" customFormat="1" hidden="1">
      <c r="C146" s="124" t="s">
        <v>146</v>
      </c>
      <c r="E146" s="21"/>
    </row>
    <row r="147" spans="2:11" s="9" customFormat="1">
      <c r="C147" s="124"/>
      <c r="E147" s="21"/>
    </row>
    <row r="148" spans="2:11" s="9" customFormat="1">
      <c r="B148" s="243" t="s">
        <v>396</v>
      </c>
      <c r="C148" s="9" t="s">
        <v>413</v>
      </c>
      <c r="E148" s="21"/>
    </row>
    <row r="149" spans="2:11" s="9" customFormat="1">
      <c r="B149" s="243"/>
      <c r="E149" s="21"/>
    </row>
    <row r="150" spans="2:11" s="9" customFormat="1" ht="15.75">
      <c r="B150" s="258" t="s">
        <v>18</v>
      </c>
      <c r="C150" s="258"/>
      <c r="D150" s="258"/>
      <c r="E150" s="258"/>
      <c r="F150" s="258"/>
      <c r="G150" s="258"/>
      <c r="H150" s="258"/>
      <c r="I150" s="258"/>
      <c r="J150" s="258"/>
      <c r="K150" s="258"/>
    </row>
  </sheetData>
  <mergeCells count="18">
    <mergeCell ref="B3:K3"/>
    <mergeCell ref="H13:K13"/>
    <mergeCell ref="C20:F20"/>
    <mergeCell ref="H14:K14"/>
    <mergeCell ref="B12:C12"/>
    <mergeCell ref="B9:C9"/>
    <mergeCell ref="B8:C8"/>
    <mergeCell ref="E5:G5"/>
    <mergeCell ref="H5:K5"/>
    <mergeCell ref="E13:G13"/>
    <mergeCell ref="B150:K150"/>
    <mergeCell ref="B22:B27"/>
    <mergeCell ref="C22:C23"/>
    <mergeCell ref="D22:F22"/>
    <mergeCell ref="B28:F28"/>
    <mergeCell ref="C65:K65"/>
    <mergeCell ref="C34:I34"/>
    <mergeCell ref="C32:I3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B1:O127"/>
  <sheetViews>
    <sheetView zoomScale="90" zoomScaleNormal="90" workbookViewId="0">
      <selection activeCell="B1" sqref="B1"/>
    </sheetView>
  </sheetViews>
  <sheetFormatPr defaultColWidth="9.140625" defaultRowHeight="15"/>
  <cols>
    <col min="1" max="1" width="1.7109375" customWidth="1"/>
    <col min="2" max="2" width="25.28515625" customWidth="1"/>
    <col min="3" max="3" width="54" customWidth="1"/>
    <col min="4" max="4" width="16.42578125" customWidth="1"/>
    <col min="5" max="7" width="22.28515625" customWidth="1"/>
    <col min="8" max="8" width="22.140625" customWidth="1"/>
    <col min="9" max="9" width="12.7109375" customWidth="1"/>
    <col min="10" max="10" width="13.7109375" customWidth="1"/>
    <col min="11" max="11" width="19.5703125" customWidth="1"/>
  </cols>
  <sheetData>
    <row r="1" spans="2:11" ht="21">
      <c r="B1" s="163" t="s">
        <v>432</v>
      </c>
    </row>
    <row r="3" spans="2:11" ht="26.25">
      <c r="B3" s="262" t="s">
        <v>196</v>
      </c>
      <c r="C3" s="262"/>
      <c r="D3" s="262"/>
      <c r="E3" s="262"/>
      <c r="F3" s="262"/>
      <c r="G3" s="262"/>
      <c r="H3" s="262"/>
      <c r="I3" s="262"/>
      <c r="J3" s="262"/>
      <c r="K3" s="262"/>
    </row>
    <row r="4" spans="2:11">
      <c r="B4" s="10"/>
      <c r="C4" s="10"/>
      <c r="D4" s="10"/>
      <c r="E4" s="9"/>
      <c r="F4" s="9"/>
      <c r="G4" s="9"/>
      <c r="H4" s="9"/>
      <c r="I4" s="9"/>
    </row>
    <row r="5" spans="2:11" s="9" customFormat="1" ht="21">
      <c r="B5" s="191"/>
      <c r="C5" s="192"/>
      <c r="D5" s="207"/>
      <c r="E5" s="273" t="s">
        <v>46</v>
      </c>
      <c r="F5" s="274"/>
      <c r="G5" s="275"/>
      <c r="H5" s="273" t="s">
        <v>49</v>
      </c>
      <c r="I5" s="274"/>
      <c r="J5" s="274"/>
      <c r="K5" s="275"/>
    </row>
    <row r="6" spans="2:11" s="9" customFormat="1" ht="21">
      <c r="B6" s="197"/>
      <c r="D6" s="205"/>
      <c r="E6" s="195"/>
      <c r="F6" s="196"/>
      <c r="G6" s="174"/>
      <c r="H6" s="173"/>
      <c r="I6" s="196"/>
      <c r="K6" s="174"/>
    </row>
    <row r="7" spans="2:11" ht="15.75">
      <c r="B7" s="189" t="s">
        <v>19</v>
      </c>
      <c r="C7" s="9"/>
      <c r="D7" s="174"/>
      <c r="E7" s="173"/>
      <c r="F7" s="9"/>
      <c r="G7" s="174"/>
      <c r="H7" s="178"/>
      <c r="K7" s="179"/>
    </row>
    <row r="8" spans="2:11" ht="49.5" customHeight="1">
      <c r="B8" s="279" t="s">
        <v>215</v>
      </c>
      <c r="C8" s="257"/>
      <c r="D8" s="200"/>
      <c r="E8" s="202"/>
      <c r="F8" s="9"/>
      <c r="G8" s="174"/>
      <c r="H8" s="203"/>
      <c r="I8" s="201"/>
      <c r="J8" s="201"/>
      <c r="K8" s="204"/>
    </row>
    <row r="9" spans="2:11">
      <c r="B9" s="173" t="s">
        <v>216</v>
      </c>
      <c r="C9" s="7"/>
      <c r="D9" s="200"/>
      <c r="E9" s="202"/>
      <c r="F9" s="9"/>
      <c r="G9" s="174"/>
      <c r="H9" s="202"/>
      <c r="I9" s="7"/>
      <c r="J9" s="7"/>
      <c r="K9" s="200"/>
    </row>
    <row r="10" spans="2:11" ht="16.5" customHeight="1">
      <c r="B10" s="178"/>
      <c r="C10" s="9"/>
      <c r="D10" s="174"/>
      <c r="E10" s="173"/>
      <c r="F10" s="9"/>
      <c r="G10" s="174"/>
      <c r="H10" s="173"/>
      <c r="I10" s="9"/>
      <c r="K10" s="179"/>
    </row>
    <row r="11" spans="2:11">
      <c r="B11" s="199"/>
      <c r="C11" s="9"/>
      <c r="D11" s="174"/>
      <c r="E11" s="173"/>
      <c r="F11" s="9"/>
      <c r="G11" s="174"/>
      <c r="H11" s="173"/>
      <c r="I11" s="9"/>
      <c r="K11" s="179"/>
    </row>
    <row r="12" spans="2:11" ht="34.5" customHeight="1">
      <c r="B12" s="279" t="s">
        <v>48</v>
      </c>
      <c r="C12" s="257"/>
      <c r="D12" s="174"/>
      <c r="E12" s="173"/>
      <c r="F12" s="9"/>
      <c r="G12" s="174"/>
      <c r="H12" s="173"/>
      <c r="I12" s="9"/>
      <c r="K12" s="179"/>
    </row>
    <row r="13" spans="2:11">
      <c r="B13" s="173"/>
      <c r="C13" s="9"/>
      <c r="D13" s="179"/>
      <c r="E13" s="276" t="s">
        <v>40</v>
      </c>
      <c r="F13" s="277"/>
      <c r="G13" s="278"/>
      <c r="H13" s="288" t="s">
        <v>56</v>
      </c>
      <c r="I13" s="269"/>
      <c r="J13" s="269"/>
      <c r="K13" s="270"/>
    </row>
    <row r="14" spans="2:11" ht="40.5" customHeight="1">
      <c r="B14" s="175"/>
      <c r="C14" s="190"/>
      <c r="D14" s="206"/>
      <c r="E14" s="186"/>
      <c r="F14" s="187"/>
      <c r="G14" s="188"/>
      <c r="H14" s="289" t="s">
        <v>227</v>
      </c>
      <c r="I14" s="271"/>
      <c r="J14" s="271"/>
      <c r="K14" s="272"/>
    </row>
    <row r="15" spans="2:11">
      <c r="B15" s="1"/>
      <c r="C15" s="1"/>
      <c r="D15" s="1"/>
    </row>
    <row r="16" spans="2:11">
      <c r="B16" s="8" t="s">
        <v>2</v>
      </c>
      <c r="C16" s="9" t="s">
        <v>199</v>
      </c>
    </row>
    <row r="17" spans="2:6">
      <c r="B17" s="8"/>
      <c r="C17" s="9"/>
    </row>
    <row r="18" spans="2:6">
      <c r="B18" s="8" t="s">
        <v>3</v>
      </c>
      <c r="C18" s="9" t="s">
        <v>28</v>
      </c>
    </row>
    <row r="19" spans="2:6">
      <c r="B19" s="2"/>
    </row>
    <row r="20" spans="2:6" ht="87" customHeight="1">
      <c r="B20" s="6" t="s">
        <v>0</v>
      </c>
      <c r="C20" s="257" t="s">
        <v>200</v>
      </c>
      <c r="D20" s="257"/>
      <c r="E20" s="257"/>
      <c r="F20" s="257"/>
    </row>
    <row r="23" spans="2:6" s="9" customFormat="1">
      <c r="B23" s="282" t="s">
        <v>11</v>
      </c>
      <c r="C23" s="286" t="s">
        <v>201</v>
      </c>
      <c r="D23" s="286" t="s">
        <v>17</v>
      </c>
      <c r="E23" s="286"/>
      <c r="F23" s="286"/>
    </row>
    <row r="24" spans="2:6" s="9" customFormat="1">
      <c r="B24" s="283"/>
      <c r="C24" s="286"/>
      <c r="D24" s="42" t="s">
        <v>14</v>
      </c>
      <c r="E24" s="42" t="s">
        <v>15</v>
      </c>
      <c r="F24" s="42" t="s">
        <v>16</v>
      </c>
    </row>
    <row r="25" spans="2:6" s="9" customFormat="1" ht="30">
      <c r="B25" s="283"/>
      <c r="C25" s="38" t="s">
        <v>202</v>
      </c>
      <c r="D25" s="34">
        <v>0.8</v>
      </c>
      <c r="E25" s="34">
        <v>1</v>
      </c>
      <c r="F25" s="35" t="s">
        <v>98</v>
      </c>
    </row>
    <row r="26" spans="2:6" s="9" customFormat="1" ht="30">
      <c r="B26" s="283"/>
      <c r="C26" s="38" t="s">
        <v>203</v>
      </c>
      <c r="D26" s="34">
        <v>0</v>
      </c>
      <c r="E26" s="34">
        <v>0.2</v>
      </c>
      <c r="F26" s="35" t="s">
        <v>98</v>
      </c>
    </row>
    <row r="27" spans="2:6" s="9" customFormat="1">
      <c r="B27" s="284"/>
      <c r="C27" s="38" t="s">
        <v>204</v>
      </c>
      <c r="D27" s="34">
        <v>0</v>
      </c>
      <c r="E27" s="34">
        <v>0.2</v>
      </c>
      <c r="F27" s="35" t="s">
        <v>92</v>
      </c>
    </row>
    <row r="28" spans="2:6" s="9" customFormat="1">
      <c r="B28" t="s">
        <v>206</v>
      </c>
      <c r="C28"/>
      <c r="D28"/>
      <c r="E28"/>
      <c r="F28"/>
    </row>
    <row r="29" spans="2:6" s="9" customFormat="1">
      <c r="B29"/>
      <c r="C29"/>
      <c r="D29"/>
      <c r="E29"/>
      <c r="F29"/>
    </row>
    <row r="30" spans="2:6">
      <c r="B30" s="3"/>
      <c r="C30" s="5"/>
    </row>
    <row r="31" spans="2:6" s="9" customFormat="1">
      <c r="B31" s="6" t="s">
        <v>192</v>
      </c>
      <c r="C31" s="27" t="s">
        <v>272</v>
      </c>
    </row>
    <row r="32" spans="2:6" s="9" customFormat="1">
      <c r="B32" s="6"/>
    </row>
    <row r="33" spans="2:9" s="9" customFormat="1" ht="88.5" customHeight="1">
      <c r="B33" s="6" t="s">
        <v>10</v>
      </c>
      <c r="C33" s="257" t="s">
        <v>242</v>
      </c>
      <c r="D33" s="257"/>
      <c r="E33" s="257"/>
      <c r="F33" s="257"/>
      <c r="G33" s="257"/>
      <c r="H33" s="257"/>
      <c r="I33" s="257"/>
    </row>
    <row r="34" spans="2:9" s="9" customFormat="1">
      <c r="B34" s="6"/>
      <c r="C34" s="7"/>
    </row>
    <row r="35" spans="2:9" s="9" customFormat="1">
      <c r="B35" s="6" t="s">
        <v>4</v>
      </c>
      <c r="C35" s="217" t="s">
        <v>207</v>
      </c>
    </row>
    <row r="36" spans="2:9" s="9" customFormat="1">
      <c r="B36"/>
      <c r="C36" t="s">
        <v>208</v>
      </c>
    </row>
    <row r="37" spans="2:9" s="9" customFormat="1" ht="14.25" customHeight="1">
      <c r="B37"/>
      <c r="C37" t="s">
        <v>209</v>
      </c>
    </row>
    <row r="38" spans="2:9" s="9" customFormat="1">
      <c r="B38"/>
      <c r="C38"/>
    </row>
    <row r="39" spans="2:9" s="9" customFormat="1">
      <c r="B39" s="6" t="s">
        <v>214</v>
      </c>
      <c r="C39" t="s">
        <v>210</v>
      </c>
    </row>
    <row r="40" spans="2:9" s="9" customFormat="1">
      <c r="B40"/>
      <c r="C40" t="s">
        <v>211</v>
      </c>
    </row>
    <row r="41" spans="2:9" s="9" customFormat="1">
      <c r="B41"/>
      <c r="C41" t="s">
        <v>212</v>
      </c>
    </row>
    <row r="42" spans="2:9" s="9" customFormat="1">
      <c r="B42" s="8"/>
      <c r="C42" s="9" t="s">
        <v>213</v>
      </c>
    </row>
    <row r="43" spans="2:9" s="9" customFormat="1">
      <c r="B43" s="6"/>
      <c r="C43" s="7"/>
    </row>
    <row r="44" spans="2:9" s="9" customFormat="1">
      <c r="B44" s="6"/>
      <c r="C44" s="7"/>
      <c r="E44" s="15"/>
      <c r="F44" s="16"/>
    </row>
    <row r="45" spans="2:9" s="9" customFormat="1">
      <c r="B45" s="6" t="s">
        <v>433</v>
      </c>
      <c r="C45" s="9" t="s">
        <v>466</v>
      </c>
    </row>
    <row r="46" spans="2:9" s="9" customFormat="1">
      <c r="B46" s="6"/>
    </row>
    <row r="47" spans="2:9" s="9" customFormat="1">
      <c r="B47" s="6" t="s">
        <v>435</v>
      </c>
      <c r="C47" s="9" t="s">
        <v>197</v>
      </c>
      <c r="D47" s="17">
        <v>7.8056999999999999</v>
      </c>
    </row>
    <row r="48" spans="2:9" s="9" customFormat="1">
      <c r="B48" s="8"/>
      <c r="C48" s="9" t="s">
        <v>198</v>
      </c>
      <c r="D48" s="17">
        <v>7.7176</v>
      </c>
    </row>
    <row r="49" spans="2:15" s="9" customFormat="1" ht="15.75" thickBot="1"/>
    <row r="50" spans="2:15" s="27" customFormat="1" ht="15" customHeight="1">
      <c r="B50" s="8" t="s">
        <v>144</v>
      </c>
      <c r="C50" s="65"/>
      <c r="D50" s="66"/>
      <c r="E50" s="66"/>
      <c r="F50" s="66"/>
      <c r="G50" s="67" t="s">
        <v>467</v>
      </c>
      <c r="H50" s="66"/>
      <c r="I50" s="66"/>
      <c r="J50" s="66"/>
      <c r="K50" s="68"/>
    </row>
    <row r="51" spans="2:15" s="27" customFormat="1" ht="15.75">
      <c r="C51" s="69"/>
      <c r="D51" s="70"/>
      <c r="E51" s="70"/>
      <c r="G51" s="48" t="s">
        <v>359</v>
      </c>
      <c r="H51" s="70"/>
      <c r="I51" s="70"/>
      <c r="J51" s="70"/>
      <c r="K51" s="71"/>
    </row>
    <row r="52" spans="2:15" s="27" customFormat="1" ht="16.5" thickBot="1">
      <c r="C52" s="72"/>
      <c r="D52" s="73"/>
      <c r="E52" s="73"/>
      <c r="F52" s="73"/>
      <c r="G52" s="73"/>
      <c r="H52" s="73"/>
      <c r="I52" s="73"/>
      <c r="J52" s="74"/>
      <c r="K52" s="75" t="s">
        <v>468</v>
      </c>
    </row>
    <row r="53" spans="2:15" s="27" customFormat="1" ht="15.75" customHeight="1" thickBot="1">
      <c r="C53" s="76"/>
      <c r="D53" s="77"/>
      <c r="E53" s="77" t="s">
        <v>337</v>
      </c>
      <c r="F53" s="78" t="s">
        <v>338</v>
      </c>
      <c r="G53" s="79" t="s">
        <v>339</v>
      </c>
      <c r="H53" s="77" t="s">
        <v>340</v>
      </c>
      <c r="I53" s="80"/>
      <c r="J53" s="81" t="s">
        <v>341</v>
      </c>
      <c r="K53" s="82"/>
    </row>
    <row r="54" spans="2:15" s="27" customFormat="1" ht="29.25" customHeight="1" thickBot="1">
      <c r="C54" s="62" t="s">
        <v>342</v>
      </c>
      <c r="D54" s="63" t="s">
        <v>343</v>
      </c>
      <c r="E54" s="63" t="s">
        <v>344</v>
      </c>
      <c r="F54" s="41" t="s">
        <v>345</v>
      </c>
      <c r="G54" s="41" t="s">
        <v>345</v>
      </c>
      <c r="H54" s="41" t="s">
        <v>360</v>
      </c>
      <c r="I54" s="64" t="s">
        <v>338</v>
      </c>
      <c r="J54" s="64" t="s">
        <v>347</v>
      </c>
      <c r="K54" s="142" t="s">
        <v>361</v>
      </c>
    </row>
    <row r="55" spans="2:15" s="27" customFormat="1">
      <c r="C55" s="83">
        <v>45688</v>
      </c>
      <c r="D55" s="84" t="s">
        <v>430</v>
      </c>
      <c r="E55" s="85">
        <v>8.3796999999999997</v>
      </c>
      <c r="F55" s="86">
        <v>-7.901237514469484</v>
      </c>
      <c r="G55" s="86">
        <v>6.8289378578315851</v>
      </c>
      <c r="H55" s="86">
        <v>6.1742653368005662</v>
      </c>
      <c r="I55" s="87">
        <v>9210</v>
      </c>
      <c r="J55" s="87">
        <v>10683</v>
      </c>
      <c r="K55" s="87">
        <v>10617</v>
      </c>
    </row>
    <row r="56" spans="2:15" s="27" customFormat="1" hidden="1">
      <c r="C56" s="88" t="s">
        <v>355</v>
      </c>
      <c r="D56" s="89" t="s">
        <v>349</v>
      </c>
      <c r="E56" s="90" t="s">
        <v>355</v>
      </c>
      <c r="F56" s="91" t="s">
        <v>355</v>
      </c>
      <c r="G56" s="91" t="s">
        <v>355</v>
      </c>
      <c r="H56" s="91" t="s">
        <v>355</v>
      </c>
      <c r="I56" s="92" t="s">
        <v>355</v>
      </c>
      <c r="J56" s="92" t="s">
        <v>355</v>
      </c>
      <c r="K56" s="92" t="s">
        <v>355</v>
      </c>
    </row>
    <row r="57" spans="2:15" s="27" customFormat="1" hidden="1">
      <c r="C57" s="88" t="s">
        <v>355</v>
      </c>
      <c r="D57" s="89" t="s">
        <v>350</v>
      </c>
      <c r="E57" s="90" t="s">
        <v>355</v>
      </c>
      <c r="F57" s="91" t="s">
        <v>355</v>
      </c>
      <c r="G57" s="91" t="s">
        <v>355</v>
      </c>
      <c r="H57" s="91" t="s">
        <v>355</v>
      </c>
      <c r="I57" s="92" t="s">
        <v>355</v>
      </c>
      <c r="J57" s="92" t="s">
        <v>355</v>
      </c>
      <c r="K57" s="92" t="s">
        <v>355</v>
      </c>
    </row>
    <row r="58" spans="2:15" s="27" customFormat="1" hidden="1">
      <c r="C58" s="93" t="s">
        <v>355</v>
      </c>
      <c r="D58" s="89" t="s">
        <v>351</v>
      </c>
      <c r="E58" s="90" t="s">
        <v>355</v>
      </c>
      <c r="F58" s="91" t="s">
        <v>355</v>
      </c>
      <c r="G58" s="91" t="s">
        <v>355</v>
      </c>
      <c r="H58" s="91" t="s">
        <v>355</v>
      </c>
      <c r="I58" s="92" t="s">
        <v>355</v>
      </c>
      <c r="J58" s="92" t="s">
        <v>355</v>
      </c>
      <c r="K58" s="92" t="s">
        <v>355</v>
      </c>
    </row>
    <row r="59" spans="2:15" s="27" customFormat="1" ht="15.75" thickBot="1">
      <c r="C59" s="94">
        <v>45635</v>
      </c>
      <c r="D59" s="95" t="s">
        <v>353</v>
      </c>
      <c r="E59" s="96">
        <v>10</v>
      </c>
      <c r="F59" s="97">
        <v>-22.823999999999998</v>
      </c>
      <c r="G59" s="97">
        <v>-0.92855425238665967</v>
      </c>
      <c r="H59" s="97">
        <v>1.5150956349651912</v>
      </c>
      <c r="I59" s="98">
        <v>7718</v>
      </c>
      <c r="J59" s="98">
        <v>9907</v>
      </c>
      <c r="K59" s="98">
        <v>10152</v>
      </c>
    </row>
    <row r="60" spans="2:15" s="27" customFormat="1" ht="15.75" customHeight="1">
      <c r="C60" s="33"/>
      <c r="D60" s="33"/>
      <c r="E60" s="33"/>
      <c r="F60" s="33"/>
      <c r="G60" s="33"/>
      <c r="H60" s="33"/>
      <c r="I60" s="33"/>
      <c r="J60" s="33"/>
      <c r="K60" s="33"/>
      <c r="L60" s="31"/>
      <c r="M60" s="31"/>
      <c r="N60" s="31"/>
      <c r="O60" s="31"/>
    </row>
    <row r="61" spans="2:15" s="27" customFormat="1" ht="15.75" customHeight="1" thickBot="1">
      <c r="C61" s="33"/>
      <c r="D61" s="33"/>
      <c r="E61" s="33"/>
      <c r="F61" s="33"/>
      <c r="G61" s="33"/>
      <c r="H61" s="33"/>
      <c r="I61" s="33"/>
      <c r="J61" s="33"/>
      <c r="K61" s="33"/>
      <c r="L61" s="31"/>
      <c r="M61" s="31"/>
      <c r="N61" s="31"/>
      <c r="O61" s="31"/>
    </row>
    <row r="62" spans="2:15" s="27" customFormat="1" ht="15" customHeight="1">
      <c r="B62" s="32"/>
      <c r="C62" s="65"/>
      <c r="D62" s="66"/>
      <c r="E62" s="66"/>
      <c r="F62" s="66"/>
      <c r="G62" s="67" t="s">
        <v>469</v>
      </c>
      <c r="H62" s="66"/>
      <c r="I62" s="66"/>
      <c r="J62" s="66"/>
      <c r="K62" s="68"/>
    </row>
    <row r="63" spans="2:15" s="27" customFormat="1" ht="15.75">
      <c r="C63" s="69"/>
      <c r="D63" s="70"/>
      <c r="E63" s="70"/>
      <c r="G63" s="48" t="s">
        <v>359</v>
      </c>
      <c r="H63" s="70"/>
      <c r="I63" s="70"/>
      <c r="J63" s="70"/>
      <c r="K63" s="71"/>
    </row>
    <row r="64" spans="2:15" s="27" customFormat="1" ht="16.5" thickBot="1">
      <c r="C64" s="69"/>
      <c r="D64" s="73"/>
      <c r="E64" s="73"/>
      <c r="F64" s="73"/>
      <c r="G64" s="73"/>
      <c r="H64" s="73"/>
      <c r="I64" s="73"/>
      <c r="J64" s="74"/>
      <c r="K64" s="75" t="s">
        <v>470</v>
      </c>
    </row>
    <row r="65" spans="2:15" s="27" customFormat="1" ht="15.75" customHeight="1" thickBot="1">
      <c r="C65" s="76"/>
      <c r="D65" s="77"/>
      <c r="E65" s="77" t="s">
        <v>337</v>
      </c>
      <c r="F65" s="78" t="s">
        <v>338</v>
      </c>
      <c r="G65" s="79" t="s">
        <v>339</v>
      </c>
      <c r="H65" s="77" t="s">
        <v>340</v>
      </c>
      <c r="I65" s="80"/>
      <c r="J65" s="81" t="s">
        <v>341</v>
      </c>
      <c r="K65" s="82"/>
    </row>
    <row r="66" spans="2:15" s="27" customFormat="1" ht="29.25" customHeight="1" thickBot="1">
      <c r="C66" s="62" t="s">
        <v>342</v>
      </c>
      <c r="D66" s="63" t="s">
        <v>343</v>
      </c>
      <c r="E66" s="63" t="s">
        <v>344</v>
      </c>
      <c r="F66" s="41" t="s">
        <v>345</v>
      </c>
      <c r="G66" s="41" t="s">
        <v>345</v>
      </c>
      <c r="H66" s="41" t="s">
        <v>360</v>
      </c>
      <c r="I66" s="64" t="s">
        <v>338</v>
      </c>
      <c r="J66" s="64" t="s">
        <v>347</v>
      </c>
      <c r="K66" s="142" t="s">
        <v>361</v>
      </c>
    </row>
    <row r="67" spans="2:15" s="27" customFormat="1">
      <c r="C67" s="99">
        <v>45688</v>
      </c>
      <c r="D67" s="84" t="s">
        <v>430</v>
      </c>
      <c r="E67" s="85">
        <v>8.3994</v>
      </c>
      <c r="F67" s="86">
        <v>-7.0683620258589874</v>
      </c>
      <c r="G67" s="86">
        <v>6.8289378578315851</v>
      </c>
      <c r="H67" s="86">
        <v>6.1742653368005662</v>
      </c>
      <c r="I67" s="87">
        <v>9293</v>
      </c>
      <c r="J67" s="87">
        <v>10683</v>
      </c>
      <c r="K67" s="87">
        <v>10617</v>
      </c>
    </row>
    <row r="68" spans="2:15" s="27" customFormat="1" hidden="1">
      <c r="C68" s="93" t="s">
        <v>355</v>
      </c>
      <c r="D68" s="89" t="s">
        <v>349</v>
      </c>
      <c r="E68" s="90" t="s">
        <v>355</v>
      </c>
      <c r="F68" s="91" t="s">
        <v>355</v>
      </c>
      <c r="G68" s="91" t="s">
        <v>355</v>
      </c>
      <c r="H68" s="91" t="s">
        <v>355</v>
      </c>
      <c r="I68" s="92" t="s">
        <v>355</v>
      </c>
      <c r="J68" s="92" t="s">
        <v>355</v>
      </c>
      <c r="K68" s="92" t="s">
        <v>355</v>
      </c>
    </row>
    <row r="69" spans="2:15" s="27" customFormat="1" hidden="1">
      <c r="C69" s="93" t="s">
        <v>355</v>
      </c>
      <c r="D69" s="89" t="s">
        <v>350</v>
      </c>
      <c r="E69" s="90" t="s">
        <v>355</v>
      </c>
      <c r="F69" s="91" t="s">
        <v>355</v>
      </c>
      <c r="G69" s="91" t="s">
        <v>355</v>
      </c>
      <c r="H69" s="91" t="s">
        <v>355</v>
      </c>
      <c r="I69" s="92" t="s">
        <v>355</v>
      </c>
      <c r="J69" s="92" t="s">
        <v>355</v>
      </c>
      <c r="K69" s="92" t="s">
        <v>355</v>
      </c>
    </row>
    <row r="70" spans="2:15" s="27" customFormat="1" hidden="1">
      <c r="C70" s="93" t="s">
        <v>355</v>
      </c>
      <c r="D70" s="89" t="s">
        <v>351</v>
      </c>
      <c r="E70" s="90" t="s">
        <v>355</v>
      </c>
      <c r="F70" s="91" t="s">
        <v>355</v>
      </c>
      <c r="G70" s="91" t="s">
        <v>355</v>
      </c>
      <c r="H70" s="91" t="s">
        <v>355</v>
      </c>
      <c r="I70" s="92" t="s">
        <v>355</v>
      </c>
      <c r="J70" s="92" t="s">
        <v>355</v>
      </c>
      <c r="K70" s="92" t="s">
        <v>355</v>
      </c>
    </row>
    <row r="71" spans="2:15" s="27" customFormat="1" ht="15.75" thickBot="1">
      <c r="C71" s="94">
        <v>45635</v>
      </c>
      <c r="D71" s="95" t="s">
        <v>353</v>
      </c>
      <c r="E71" s="96">
        <v>10</v>
      </c>
      <c r="F71" s="97">
        <v>-21.943000000000001</v>
      </c>
      <c r="G71" s="97">
        <v>-0.92855425238665967</v>
      </c>
      <c r="H71" s="97">
        <v>1.5150956349651912</v>
      </c>
      <c r="I71" s="98">
        <v>7806</v>
      </c>
      <c r="J71" s="98">
        <v>9907</v>
      </c>
      <c r="K71" s="98">
        <v>10152</v>
      </c>
    </row>
    <row r="72" spans="2:15">
      <c r="K72" s="140" t="s">
        <v>145</v>
      </c>
    </row>
    <row r="73" spans="2:15">
      <c r="K73" s="139"/>
    </row>
    <row r="74" spans="2:15" s="27" customFormat="1" ht="167.25" customHeight="1">
      <c r="B74" s="32"/>
      <c r="C74" s="259" t="s">
        <v>265</v>
      </c>
      <c r="D74" s="260"/>
      <c r="E74" s="260"/>
      <c r="F74" s="260"/>
      <c r="G74" s="260"/>
      <c r="H74" s="260"/>
      <c r="I74" s="260"/>
      <c r="J74" s="260"/>
      <c r="K74" s="261"/>
      <c r="L74" s="31"/>
      <c r="M74" s="31"/>
      <c r="N74" s="31"/>
      <c r="O74" s="31"/>
    </row>
    <row r="75" spans="2:15" s="9" customFormat="1">
      <c r="B75" s="8"/>
      <c r="D75" s="19"/>
      <c r="E75" s="21"/>
      <c r="F75" s="21"/>
      <c r="G75" s="21"/>
      <c r="H75" s="21"/>
      <c r="I75" s="21"/>
    </row>
    <row r="76" spans="2:15" s="9" customFormat="1" ht="16.5" customHeight="1">
      <c r="C76" s="4"/>
      <c r="D76" s="19"/>
      <c r="E76" s="22"/>
      <c r="F76" s="22"/>
      <c r="G76" s="22"/>
      <c r="H76" s="22"/>
      <c r="I76" s="22"/>
      <c r="J76" s="22"/>
      <c r="K76" s="22"/>
      <c r="L76" s="22"/>
      <c r="M76" s="22"/>
      <c r="N76" s="22"/>
      <c r="O76" s="22"/>
    </row>
    <row r="77" spans="2:15" s="9" customFormat="1">
      <c r="B77" s="8" t="s">
        <v>5</v>
      </c>
      <c r="C77" s="9" t="s">
        <v>241</v>
      </c>
      <c r="E77" s="21"/>
      <c r="F77" s="21"/>
      <c r="G77" s="21"/>
      <c r="H77" s="21"/>
      <c r="I77" s="21"/>
      <c r="J77" s="21"/>
      <c r="K77" s="21"/>
      <c r="L77" s="21"/>
      <c r="M77" s="21"/>
      <c r="N77" s="21"/>
      <c r="O77" s="21"/>
    </row>
    <row r="78" spans="2:15" s="9" customFormat="1">
      <c r="E78" s="21"/>
      <c r="F78" s="21"/>
      <c r="G78" s="21"/>
      <c r="H78" s="21"/>
      <c r="I78" s="21"/>
      <c r="J78" s="21"/>
      <c r="K78" s="21"/>
      <c r="L78" s="21"/>
      <c r="M78" s="21"/>
      <c r="N78" s="21"/>
      <c r="O78" s="21"/>
    </row>
    <row r="79" spans="2:15" s="9" customFormat="1">
      <c r="B79" s="8" t="s">
        <v>6</v>
      </c>
      <c r="C79" s="8" t="s">
        <v>9</v>
      </c>
      <c r="D79" s="23" t="s">
        <v>101</v>
      </c>
      <c r="E79" s="23" t="s">
        <v>481</v>
      </c>
      <c r="F79" s="21"/>
      <c r="G79" s="21"/>
      <c r="H79" s="21"/>
      <c r="I79" s="21"/>
      <c r="J79" s="21"/>
      <c r="K79" s="21"/>
      <c r="L79" s="21"/>
      <c r="M79" s="21"/>
      <c r="N79" s="21"/>
      <c r="O79" s="21"/>
    </row>
    <row r="80" spans="2:15" s="9" customFormat="1">
      <c r="B80" s="243" t="s">
        <v>396</v>
      </c>
      <c r="C80" s="9" t="s">
        <v>285</v>
      </c>
      <c r="D80" s="125">
        <v>6.99</v>
      </c>
      <c r="E80" s="21"/>
      <c r="F80" s="21"/>
      <c r="G80" s="21"/>
      <c r="H80" s="21"/>
      <c r="I80" s="21"/>
      <c r="J80" s="21"/>
      <c r="K80" s="21"/>
      <c r="L80" s="21"/>
      <c r="M80" s="21"/>
      <c r="N80" s="21"/>
      <c r="O80" s="21"/>
    </row>
    <row r="81" spans="2:15" s="9" customFormat="1">
      <c r="B81" s="243" t="s">
        <v>396</v>
      </c>
      <c r="C81" s="9" t="s">
        <v>283</v>
      </c>
      <c r="D81" s="125">
        <v>6.47</v>
      </c>
      <c r="E81" s="21"/>
      <c r="F81" s="21"/>
      <c r="G81" s="21"/>
      <c r="H81" s="21"/>
      <c r="I81" s="21"/>
      <c r="J81" s="21"/>
      <c r="K81" s="21"/>
      <c r="L81" s="21"/>
      <c r="M81" s="21"/>
      <c r="N81" s="21"/>
      <c r="O81" s="21"/>
    </row>
    <row r="82" spans="2:15" s="9" customFormat="1">
      <c r="B82" s="243" t="s">
        <v>396</v>
      </c>
      <c r="C82" s="9" t="s">
        <v>315</v>
      </c>
      <c r="D82" s="125">
        <v>5.38</v>
      </c>
      <c r="E82" s="21"/>
      <c r="F82" s="21"/>
      <c r="G82" s="21"/>
      <c r="H82" s="21"/>
      <c r="I82" s="21"/>
      <c r="J82" s="21"/>
      <c r="K82" s="21"/>
      <c r="L82" s="21"/>
      <c r="M82" s="21"/>
      <c r="N82" s="21"/>
      <c r="O82" s="21"/>
    </row>
    <row r="83" spans="2:15" s="9" customFormat="1">
      <c r="B83" s="243" t="s">
        <v>396</v>
      </c>
      <c r="C83" s="9" t="s">
        <v>417</v>
      </c>
      <c r="D83" s="125">
        <v>5.17</v>
      </c>
      <c r="E83" s="21"/>
      <c r="F83" s="21"/>
      <c r="G83" s="21"/>
      <c r="H83" s="21"/>
      <c r="I83" s="21"/>
      <c r="J83" s="21"/>
      <c r="K83" s="21"/>
      <c r="L83" s="21"/>
      <c r="M83" s="21"/>
      <c r="N83" s="21"/>
      <c r="O83" s="21"/>
    </row>
    <row r="84" spans="2:15" s="9" customFormat="1">
      <c r="B84" s="243" t="s">
        <v>396</v>
      </c>
      <c r="C84" s="9" t="s">
        <v>299</v>
      </c>
      <c r="D84" s="125">
        <v>4.7699999999999996</v>
      </c>
      <c r="E84" s="21"/>
      <c r="F84" s="21"/>
      <c r="G84" s="21"/>
      <c r="H84" s="21"/>
      <c r="I84" s="21"/>
      <c r="J84" s="21"/>
      <c r="K84" s="21"/>
      <c r="L84" s="21"/>
      <c r="M84" s="21"/>
      <c r="N84" s="21"/>
      <c r="O84" s="21"/>
    </row>
    <row r="85" spans="2:15" s="9" customFormat="1">
      <c r="B85" s="243" t="s">
        <v>396</v>
      </c>
      <c r="C85" s="9" t="s">
        <v>471</v>
      </c>
      <c r="D85" s="125">
        <v>3.89</v>
      </c>
      <c r="E85" s="21"/>
      <c r="F85" s="21"/>
      <c r="G85" s="21"/>
      <c r="H85" s="21"/>
      <c r="I85" s="21"/>
      <c r="J85" s="21"/>
      <c r="K85" s="21"/>
      <c r="L85" s="21"/>
      <c r="M85" s="21"/>
      <c r="N85" s="21"/>
      <c r="O85" s="21"/>
    </row>
    <row r="86" spans="2:15" s="9" customFormat="1">
      <c r="B86" s="243" t="s">
        <v>396</v>
      </c>
      <c r="C86" s="9" t="s">
        <v>416</v>
      </c>
      <c r="D86" s="125">
        <v>3.8</v>
      </c>
      <c r="E86" s="21"/>
      <c r="F86" s="21"/>
      <c r="G86" s="21"/>
      <c r="H86" s="21"/>
      <c r="I86" s="21"/>
      <c r="J86" s="21"/>
      <c r="K86" s="21"/>
      <c r="L86" s="21"/>
      <c r="M86" s="21"/>
      <c r="N86" s="21"/>
      <c r="O86" s="21"/>
    </row>
    <row r="87" spans="2:15" s="9" customFormat="1">
      <c r="B87" s="243" t="s">
        <v>396</v>
      </c>
      <c r="C87" s="9" t="s">
        <v>472</v>
      </c>
      <c r="D87" s="125">
        <v>3.57</v>
      </c>
      <c r="E87" s="21"/>
      <c r="F87" s="21"/>
      <c r="G87" s="21"/>
      <c r="H87" s="21"/>
      <c r="I87" s="21"/>
      <c r="J87" s="21"/>
      <c r="K87" s="21"/>
      <c r="L87" s="21"/>
      <c r="M87" s="21"/>
      <c r="N87" s="21"/>
      <c r="O87" s="21"/>
    </row>
    <row r="88" spans="2:15" s="9" customFormat="1">
      <c r="B88" s="243" t="s">
        <v>396</v>
      </c>
      <c r="C88" s="9" t="s">
        <v>473</v>
      </c>
      <c r="D88" s="125">
        <v>3.45</v>
      </c>
      <c r="E88" s="21"/>
      <c r="F88" s="21"/>
      <c r="G88" s="21"/>
      <c r="H88" s="21"/>
      <c r="I88" s="21"/>
      <c r="J88" s="21"/>
      <c r="K88" s="21"/>
      <c r="L88" s="21"/>
      <c r="M88" s="21"/>
      <c r="N88" s="21"/>
      <c r="O88" s="21"/>
    </row>
    <row r="89" spans="2:15" s="9" customFormat="1">
      <c r="B89" s="243" t="s">
        <v>396</v>
      </c>
      <c r="C89" s="9" t="s">
        <v>377</v>
      </c>
      <c r="D89" s="125">
        <v>3.33</v>
      </c>
      <c r="E89" s="21"/>
      <c r="F89" s="21"/>
      <c r="G89" s="21"/>
      <c r="H89" s="21"/>
      <c r="I89" s="21"/>
      <c r="J89" s="21"/>
      <c r="K89" s="21"/>
      <c r="L89" s="21"/>
      <c r="M89" s="21"/>
      <c r="N89" s="21"/>
      <c r="O89" s="21"/>
    </row>
    <row r="90" spans="2:15" s="9" customFormat="1">
      <c r="C90" s="9" t="s">
        <v>474</v>
      </c>
      <c r="D90" s="125">
        <v>3.25</v>
      </c>
      <c r="E90" s="21"/>
      <c r="F90" s="21"/>
      <c r="G90" s="21"/>
      <c r="H90" s="21"/>
      <c r="I90" s="21"/>
      <c r="J90" s="21"/>
      <c r="K90" s="21"/>
      <c r="L90" s="21"/>
      <c r="M90" s="21"/>
      <c r="N90" s="21"/>
      <c r="O90" s="21"/>
    </row>
    <row r="91" spans="2:15" s="9" customFormat="1">
      <c r="C91" s="9" t="s">
        <v>321</v>
      </c>
      <c r="D91" s="125">
        <v>3.19</v>
      </c>
      <c r="E91" s="21"/>
      <c r="F91" s="21"/>
      <c r="G91" s="21"/>
      <c r="H91" s="21"/>
      <c r="I91" s="21"/>
      <c r="J91" s="21"/>
      <c r="K91" s="21"/>
      <c r="L91" s="21"/>
      <c r="M91" s="21"/>
      <c r="N91" s="21"/>
      <c r="O91" s="21"/>
    </row>
    <row r="92" spans="2:15" s="9" customFormat="1">
      <c r="C92" s="9" t="s">
        <v>427</v>
      </c>
      <c r="D92" s="125">
        <v>3.07</v>
      </c>
      <c r="E92" s="21"/>
      <c r="F92" s="21"/>
      <c r="G92" s="21"/>
      <c r="H92" s="21"/>
      <c r="I92" s="21"/>
      <c r="J92" s="21"/>
      <c r="K92" s="21"/>
      <c r="L92" s="21"/>
      <c r="M92" s="21"/>
      <c r="N92" s="21"/>
      <c r="O92" s="21"/>
    </row>
    <row r="93" spans="2:15" s="9" customFormat="1">
      <c r="C93" s="9" t="s">
        <v>475</v>
      </c>
      <c r="D93" s="125">
        <v>3.03</v>
      </c>
      <c r="E93" s="21"/>
      <c r="F93" s="21"/>
      <c r="G93" s="21"/>
      <c r="H93" s="21"/>
      <c r="I93" s="21"/>
      <c r="J93" s="21"/>
      <c r="K93" s="21"/>
      <c r="L93" s="21"/>
      <c r="M93" s="21"/>
      <c r="N93" s="21"/>
      <c r="O93" s="21"/>
    </row>
    <row r="94" spans="2:15" s="9" customFormat="1">
      <c r="C94" s="9" t="s">
        <v>404</v>
      </c>
      <c r="D94" s="125">
        <v>3</v>
      </c>
      <c r="E94" s="21"/>
      <c r="F94" s="21"/>
      <c r="G94" s="21"/>
      <c r="H94" s="21"/>
      <c r="I94" s="21"/>
      <c r="J94" s="21"/>
      <c r="K94" s="21"/>
      <c r="L94" s="21"/>
      <c r="M94" s="21"/>
      <c r="N94" s="21"/>
      <c r="O94" s="21"/>
    </row>
    <row r="95" spans="2:15" s="9" customFormat="1">
      <c r="C95" s="9" t="s">
        <v>331</v>
      </c>
      <c r="D95" s="125">
        <v>2.94</v>
      </c>
      <c r="E95" s="21"/>
      <c r="F95" s="21"/>
      <c r="G95" s="21"/>
      <c r="H95" s="21"/>
      <c r="I95" s="21"/>
      <c r="J95" s="21"/>
      <c r="K95" s="21"/>
      <c r="L95" s="21"/>
      <c r="M95" s="21"/>
      <c r="N95" s="21"/>
      <c r="O95" s="21"/>
    </row>
    <row r="96" spans="2:15" s="9" customFormat="1">
      <c r="C96" s="9" t="s">
        <v>415</v>
      </c>
      <c r="D96" s="125">
        <v>2.92</v>
      </c>
      <c r="E96" s="21"/>
      <c r="F96" s="21"/>
      <c r="G96" s="21"/>
      <c r="H96" s="21"/>
      <c r="I96" s="21"/>
      <c r="J96" s="21"/>
      <c r="K96" s="21"/>
      <c r="L96" s="21"/>
      <c r="M96" s="21"/>
      <c r="N96" s="21"/>
      <c r="O96" s="21"/>
    </row>
    <row r="97" spans="3:15" s="9" customFormat="1">
      <c r="C97" s="9" t="s">
        <v>328</v>
      </c>
      <c r="D97" s="125">
        <v>2.91</v>
      </c>
      <c r="E97" s="21"/>
      <c r="F97" s="21"/>
      <c r="G97" s="21"/>
      <c r="H97" s="21"/>
      <c r="I97" s="21"/>
      <c r="J97" s="21"/>
      <c r="K97" s="21"/>
      <c r="L97" s="21"/>
      <c r="M97" s="21"/>
      <c r="N97" s="21"/>
      <c r="O97" s="21"/>
    </row>
    <row r="98" spans="3:15" s="9" customFormat="1">
      <c r="C98" s="9" t="s">
        <v>476</v>
      </c>
      <c r="D98" s="125">
        <v>2.86</v>
      </c>
      <c r="E98" s="21"/>
      <c r="F98" s="21"/>
      <c r="G98" s="21"/>
      <c r="H98" s="21"/>
      <c r="I98" s="21"/>
      <c r="J98" s="21"/>
      <c r="K98" s="21"/>
      <c r="L98" s="21"/>
      <c r="M98" s="21"/>
      <c r="N98" s="21"/>
      <c r="O98" s="21"/>
    </row>
    <row r="99" spans="3:15" s="9" customFormat="1">
      <c r="C99" s="9" t="s">
        <v>319</v>
      </c>
      <c r="D99" s="125">
        <v>2.84</v>
      </c>
      <c r="E99" s="21"/>
      <c r="F99" s="21"/>
      <c r="G99" s="21"/>
      <c r="H99" s="21"/>
      <c r="I99" s="21"/>
      <c r="J99" s="21"/>
      <c r="K99" s="21"/>
      <c r="L99" s="21"/>
      <c r="M99" s="21"/>
      <c r="N99" s="21"/>
      <c r="O99" s="21"/>
    </row>
    <row r="100" spans="3:15" s="9" customFormat="1">
      <c r="C100" s="9" t="s">
        <v>332</v>
      </c>
      <c r="D100" s="125">
        <v>2.82</v>
      </c>
      <c r="E100" s="21"/>
      <c r="F100" s="21"/>
      <c r="G100" s="21"/>
      <c r="H100" s="21"/>
      <c r="I100" s="21"/>
      <c r="J100" s="21"/>
      <c r="K100" s="21"/>
      <c r="L100" s="21"/>
      <c r="M100" s="21"/>
      <c r="N100" s="21"/>
      <c r="O100" s="21"/>
    </row>
    <row r="101" spans="3:15" s="9" customFormat="1">
      <c r="C101" s="9" t="s">
        <v>390</v>
      </c>
      <c r="D101" s="125">
        <v>2.71</v>
      </c>
      <c r="E101" s="21"/>
      <c r="F101" s="21"/>
      <c r="G101" s="21"/>
      <c r="H101" s="21"/>
      <c r="I101" s="21"/>
      <c r="J101" s="21"/>
      <c r="K101" s="21"/>
      <c r="L101" s="21"/>
      <c r="M101" s="21"/>
      <c r="N101" s="21"/>
      <c r="O101" s="21"/>
    </row>
    <row r="102" spans="3:15" s="9" customFormat="1">
      <c r="C102" s="9" t="s">
        <v>477</v>
      </c>
      <c r="D102" s="125">
        <v>2.14</v>
      </c>
      <c r="E102" s="21"/>
      <c r="F102" s="21"/>
      <c r="G102" s="21"/>
      <c r="H102" s="21"/>
      <c r="I102" s="21"/>
      <c r="J102" s="21"/>
      <c r="K102" s="21"/>
      <c r="L102" s="21"/>
      <c r="M102" s="21"/>
      <c r="N102" s="21"/>
      <c r="O102" s="21"/>
    </row>
    <row r="103" spans="3:15" s="9" customFormat="1">
      <c r="C103" s="9" t="s">
        <v>478</v>
      </c>
      <c r="D103" s="125">
        <v>2.02</v>
      </c>
      <c r="E103" s="21"/>
      <c r="F103" s="21"/>
      <c r="G103" s="21"/>
      <c r="H103" s="21"/>
      <c r="I103" s="21"/>
      <c r="J103" s="21"/>
      <c r="K103" s="21"/>
      <c r="L103" s="21"/>
      <c r="M103" s="21"/>
      <c r="N103" s="21"/>
      <c r="O103" s="21"/>
    </row>
    <row r="104" spans="3:15" s="9" customFormat="1">
      <c r="C104" s="9" t="s">
        <v>378</v>
      </c>
      <c r="D104" s="125">
        <v>1.99</v>
      </c>
      <c r="E104" s="21"/>
      <c r="F104" s="21"/>
      <c r="G104" s="21"/>
      <c r="H104" s="21"/>
      <c r="I104" s="21"/>
      <c r="J104" s="21"/>
      <c r="K104" s="21"/>
      <c r="L104" s="21"/>
      <c r="M104" s="21"/>
      <c r="N104" s="21"/>
      <c r="O104" s="21"/>
    </row>
    <row r="105" spans="3:15" s="9" customFormat="1">
      <c r="C105" s="9" t="s">
        <v>405</v>
      </c>
      <c r="D105" s="125">
        <v>1.98</v>
      </c>
      <c r="E105" s="21"/>
      <c r="F105" s="21"/>
      <c r="G105" s="21"/>
      <c r="H105" s="21"/>
      <c r="I105" s="21"/>
      <c r="J105" s="21"/>
      <c r="K105" s="21"/>
      <c r="L105" s="21"/>
      <c r="M105" s="21"/>
      <c r="N105" s="21"/>
      <c r="O105" s="21"/>
    </row>
    <row r="106" spans="3:15" s="9" customFormat="1">
      <c r="C106" s="9" t="s">
        <v>305</v>
      </c>
      <c r="D106" s="125">
        <v>1.91</v>
      </c>
      <c r="E106" s="21"/>
      <c r="F106" s="21"/>
      <c r="G106" s="21"/>
      <c r="H106" s="21"/>
      <c r="I106" s="21"/>
      <c r="J106" s="21"/>
      <c r="K106" s="21"/>
      <c r="L106" s="21"/>
      <c r="M106" s="21"/>
      <c r="N106" s="21"/>
      <c r="O106" s="21"/>
    </row>
    <row r="107" spans="3:15" s="9" customFormat="1">
      <c r="C107" s="9" t="s">
        <v>479</v>
      </c>
      <c r="D107" s="125">
        <v>1.81</v>
      </c>
      <c r="E107" s="21"/>
      <c r="H107" s="21"/>
      <c r="I107" s="21"/>
      <c r="J107" s="21"/>
      <c r="K107" s="21"/>
      <c r="L107" s="21"/>
      <c r="M107" s="21"/>
      <c r="N107" s="21"/>
      <c r="O107" s="21"/>
    </row>
    <row r="108" spans="3:15" s="9" customFormat="1">
      <c r="C108" s="9" t="s">
        <v>480</v>
      </c>
      <c r="D108" s="125">
        <v>1.75</v>
      </c>
      <c r="E108" s="21"/>
      <c r="H108" s="21"/>
      <c r="I108" s="21"/>
      <c r="J108" s="21"/>
      <c r="K108" s="21"/>
      <c r="L108" s="21"/>
      <c r="M108" s="21"/>
      <c r="N108" s="21"/>
      <c r="O108" s="21"/>
    </row>
    <row r="109" spans="3:15" s="9" customFormat="1">
      <c r="C109" s="26" t="s">
        <v>36</v>
      </c>
      <c r="D109" s="113">
        <f>SUM(D79:D108)</f>
        <v>95.95999999999998</v>
      </c>
      <c r="E109" s="21"/>
      <c r="H109" s="21"/>
      <c r="I109" s="21"/>
      <c r="J109" s="21"/>
      <c r="K109" s="21"/>
      <c r="L109" s="21"/>
      <c r="M109" s="21"/>
      <c r="N109" s="21"/>
      <c r="O109" s="21"/>
    </row>
    <row r="110" spans="3:15" s="9" customFormat="1">
      <c r="C110" s="44" t="s">
        <v>7</v>
      </c>
      <c r="D110" s="116">
        <f>3.78+0.26</f>
        <v>4.04</v>
      </c>
      <c r="E110" s="21"/>
      <c r="H110" s="21"/>
      <c r="I110" s="21"/>
      <c r="J110" s="21"/>
      <c r="K110" s="21"/>
      <c r="L110" s="21"/>
      <c r="M110" s="21"/>
      <c r="N110" s="21"/>
      <c r="O110" s="21"/>
    </row>
    <row r="111" spans="3:15" s="9" customFormat="1" ht="15.75" thickBot="1">
      <c r="C111" s="45" t="s">
        <v>8</v>
      </c>
      <c r="D111" s="118">
        <f>D109+D110</f>
        <v>99.999999999999986</v>
      </c>
      <c r="E111" s="21"/>
      <c r="H111" s="21"/>
      <c r="I111" s="21"/>
      <c r="J111" s="21"/>
      <c r="K111" s="21"/>
      <c r="L111" s="21"/>
      <c r="M111" s="21"/>
      <c r="N111" s="21"/>
      <c r="O111" s="21"/>
    </row>
    <row r="112" spans="3:15" s="9" customFormat="1" ht="15.75" thickTop="1">
      <c r="C112" s="43"/>
      <c r="D112" s="119"/>
      <c r="E112" s="21"/>
      <c r="H112" s="21"/>
      <c r="I112" s="21"/>
      <c r="J112" s="21"/>
      <c r="K112" s="21"/>
      <c r="L112" s="21"/>
      <c r="M112" s="21"/>
      <c r="N112" s="21"/>
      <c r="O112" s="21"/>
    </row>
    <row r="113" spans="2:11" s="9" customFormat="1">
      <c r="C113" s="32" t="s">
        <v>37</v>
      </c>
      <c r="D113" s="240" t="s">
        <v>190</v>
      </c>
      <c r="E113" s="21"/>
    </row>
    <row r="114" spans="2:11" s="9" customFormat="1">
      <c r="C114" s="32"/>
      <c r="D114" s="120"/>
      <c r="E114" s="21"/>
    </row>
    <row r="115" spans="2:11" s="9" customFormat="1" hidden="1">
      <c r="C115" s="8" t="s">
        <v>132</v>
      </c>
      <c r="D115" s="156"/>
      <c r="E115" s="21"/>
    </row>
    <row r="116" spans="2:11" s="9" customFormat="1" hidden="1">
      <c r="C116" s="137"/>
      <c r="D116" s="131"/>
      <c r="E116" s="21"/>
    </row>
    <row r="117" spans="2:11" s="9" customFormat="1" hidden="1">
      <c r="C117" s="27"/>
      <c r="D117" s="133"/>
      <c r="E117" s="21"/>
    </row>
    <row r="118" spans="2:11" s="9" customFormat="1" hidden="1">
      <c r="C118" s="26" t="s">
        <v>102</v>
      </c>
      <c r="D118" s="113">
        <f>SUM(D115:D117)</f>
        <v>0</v>
      </c>
      <c r="E118" s="21"/>
    </row>
    <row r="119" spans="2:11" s="9" customFormat="1" hidden="1">
      <c r="C119" s="27"/>
      <c r="D119" s="59"/>
      <c r="E119" s="21"/>
    </row>
    <row r="120" spans="2:11" s="9" customFormat="1" hidden="1">
      <c r="C120" s="8" t="s">
        <v>131</v>
      </c>
      <c r="D120" s="156" t="s">
        <v>190</v>
      </c>
      <c r="E120" s="21"/>
    </row>
    <row r="121" spans="2:11" s="9" customFormat="1" hidden="1">
      <c r="C121" s="46"/>
      <c r="D121" s="121"/>
      <c r="E121" s="21"/>
    </row>
    <row r="122" spans="2:11" s="9" customFormat="1" hidden="1">
      <c r="C122" s="46"/>
      <c r="D122" s="121"/>
      <c r="E122" s="21"/>
    </row>
    <row r="123" spans="2:11" s="9" customFormat="1" hidden="1">
      <c r="C123" s="44" t="s">
        <v>103</v>
      </c>
      <c r="D123" s="160">
        <f>D118+D121</f>
        <v>0</v>
      </c>
      <c r="E123" s="21"/>
    </row>
    <row r="124" spans="2:11" s="9" customFormat="1">
      <c r="B124" s="243" t="s">
        <v>396</v>
      </c>
      <c r="C124" s="9" t="s">
        <v>413</v>
      </c>
      <c r="D124" s="122"/>
      <c r="E124" s="21"/>
    </row>
    <row r="125" spans="2:11" s="9" customFormat="1">
      <c r="C125" s="124"/>
      <c r="E125" s="21"/>
    </row>
    <row r="126" spans="2:11" s="9" customFormat="1">
      <c r="C126" s="124"/>
      <c r="E126" s="21"/>
    </row>
    <row r="127" spans="2:11" s="9" customFormat="1" ht="15.75">
      <c r="B127" s="258" t="s">
        <v>18</v>
      </c>
      <c r="C127" s="258"/>
      <c r="D127" s="258"/>
      <c r="E127" s="258"/>
      <c r="F127" s="258"/>
      <c r="G127" s="258"/>
      <c r="H127" s="258"/>
      <c r="I127" s="258"/>
      <c r="J127" s="258"/>
      <c r="K127" s="258"/>
    </row>
  </sheetData>
  <mergeCells count="15">
    <mergeCell ref="C20:F20"/>
    <mergeCell ref="B3:K3"/>
    <mergeCell ref="H13:K13"/>
    <mergeCell ref="H14:K14"/>
    <mergeCell ref="B12:C12"/>
    <mergeCell ref="B8:C8"/>
    <mergeCell ref="E5:G5"/>
    <mergeCell ref="H5:K5"/>
    <mergeCell ref="E13:G13"/>
    <mergeCell ref="C74:K74"/>
    <mergeCell ref="B127:K127"/>
    <mergeCell ref="C23:C24"/>
    <mergeCell ref="D23:F23"/>
    <mergeCell ref="B23:B27"/>
    <mergeCell ref="C33:I3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U124"/>
  <sheetViews>
    <sheetView zoomScale="90" zoomScaleNormal="90" workbookViewId="0">
      <selection activeCell="B1" sqref="B1"/>
    </sheetView>
  </sheetViews>
  <sheetFormatPr defaultColWidth="9.140625" defaultRowHeight="15"/>
  <cols>
    <col min="1" max="1" width="2.42578125" customWidth="1"/>
    <col min="2" max="2" width="26.140625" customWidth="1"/>
    <col min="3" max="3" width="44" customWidth="1"/>
    <col min="4" max="4" width="16.140625" customWidth="1"/>
    <col min="5" max="7" width="19.5703125" customWidth="1"/>
    <col min="8" max="10" width="14" customWidth="1"/>
    <col min="11" max="11" width="35.140625" bestFit="1" customWidth="1"/>
  </cols>
  <sheetData>
    <row r="1" spans="2:11" ht="21">
      <c r="B1" s="163" t="s">
        <v>432</v>
      </c>
    </row>
    <row r="3" spans="2:11" ht="26.25">
      <c r="B3" s="262" t="s">
        <v>187</v>
      </c>
      <c r="C3" s="262"/>
      <c r="D3" s="262"/>
      <c r="E3" s="262"/>
      <c r="F3" s="262"/>
      <c r="G3" s="262"/>
      <c r="H3" s="262"/>
      <c r="I3" s="262"/>
      <c r="J3" s="262"/>
      <c r="K3" s="262"/>
    </row>
    <row r="4" spans="2:11">
      <c r="B4" s="10"/>
      <c r="C4" s="10"/>
      <c r="D4" s="10"/>
      <c r="E4" s="9"/>
      <c r="F4" s="9"/>
      <c r="G4" s="9"/>
      <c r="H4" s="9"/>
      <c r="I4" s="9"/>
    </row>
    <row r="5" spans="2:11" s="9" customFormat="1" ht="21">
      <c r="B5" s="191"/>
      <c r="C5" s="192"/>
      <c r="D5" s="193"/>
      <c r="E5" s="273" t="s">
        <v>46</v>
      </c>
      <c r="F5" s="274"/>
      <c r="G5" s="275"/>
      <c r="H5" s="274" t="s">
        <v>49</v>
      </c>
      <c r="I5" s="274"/>
      <c r="J5" s="274"/>
      <c r="K5" s="275"/>
    </row>
    <row r="6" spans="2:11" s="9" customFormat="1" ht="21.75" customHeight="1">
      <c r="B6" s="211"/>
      <c r="C6" s="130"/>
      <c r="D6" s="164"/>
      <c r="E6" s="209"/>
      <c r="F6" s="130"/>
      <c r="G6" s="210"/>
      <c r="H6" s="130"/>
      <c r="I6" s="165"/>
      <c r="J6" s="130"/>
      <c r="K6" s="172"/>
    </row>
    <row r="7" spans="2:11" ht="15.75">
      <c r="B7" s="189" t="s">
        <v>19</v>
      </c>
      <c r="C7" s="9"/>
      <c r="D7" s="9"/>
      <c r="E7" s="173"/>
      <c r="F7" s="9"/>
      <c r="G7" s="179"/>
      <c r="I7" s="212"/>
      <c r="J7" s="213"/>
      <c r="K7" s="179"/>
    </row>
    <row r="8" spans="2:11">
      <c r="B8" s="173" t="s">
        <v>58</v>
      </c>
      <c r="C8" s="9"/>
      <c r="D8" s="100"/>
      <c r="E8" s="173"/>
      <c r="F8" s="9"/>
      <c r="G8" s="179"/>
      <c r="H8" s="208"/>
      <c r="I8" s="208"/>
      <c r="J8" s="208"/>
      <c r="K8" s="214"/>
    </row>
    <row r="9" spans="2:11">
      <c r="B9" s="173" t="s">
        <v>59</v>
      </c>
      <c r="C9" s="9"/>
      <c r="D9" s="9"/>
      <c r="E9" s="173"/>
      <c r="F9" s="9"/>
      <c r="G9" s="179"/>
      <c r="I9" s="9"/>
      <c r="J9" s="9"/>
      <c r="K9" s="179"/>
    </row>
    <row r="10" spans="2:11" ht="16.5" customHeight="1">
      <c r="B10" s="173" t="s">
        <v>60</v>
      </c>
      <c r="C10" s="9"/>
      <c r="D10" s="9"/>
      <c r="E10" s="173"/>
      <c r="F10" s="9"/>
      <c r="G10" s="179"/>
      <c r="I10" s="9"/>
      <c r="J10" s="9"/>
      <c r="K10" s="179"/>
    </row>
    <row r="11" spans="2:11">
      <c r="B11" s="173"/>
      <c r="C11" s="9"/>
      <c r="D11" s="9"/>
      <c r="E11" s="173"/>
      <c r="F11" s="9"/>
      <c r="G11" s="179"/>
      <c r="I11" s="9"/>
      <c r="J11" s="9"/>
      <c r="K11" s="179"/>
    </row>
    <row r="12" spans="2:11" ht="33.75" customHeight="1">
      <c r="B12" s="279" t="s">
        <v>67</v>
      </c>
      <c r="C12" s="257"/>
      <c r="D12" s="257"/>
      <c r="E12" s="173"/>
      <c r="F12" s="9"/>
      <c r="G12" s="179"/>
      <c r="I12" s="9"/>
      <c r="J12" s="9"/>
      <c r="K12" s="179"/>
    </row>
    <row r="13" spans="2:11">
      <c r="B13" s="173"/>
      <c r="C13" s="9"/>
      <c r="D13" s="9"/>
      <c r="E13" s="173"/>
      <c r="F13" s="9"/>
      <c r="G13" s="179"/>
      <c r="I13" s="9"/>
      <c r="J13" s="9"/>
      <c r="K13" s="179"/>
    </row>
    <row r="14" spans="2:11">
      <c r="B14" s="279" t="s">
        <v>226</v>
      </c>
      <c r="C14" s="257"/>
      <c r="D14" s="257"/>
      <c r="E14" s="173"/>
      <c r="F14" s="9"/>
      <c r="G14" s="179"/>
      <c r="I14" s="9"/>
      <c r="J14" s="9"/>
      <c r="K14" s="179"/>
    </row>
    <row r="15" spans="2:11">
      <c r="B15" s="279"/>
      <c r="C15" s="257"/>
      <c r="D15" s="257"/>
      <c r="E15" s="173"/>
      <c r="F15" s="9"/>
      <c r="G15" s="179"/>
      <c r="I15" s="9"/>
      <c r="J15" s="9"/>
      <c r="K15" s="179"/>
    </row>
    <row r="16" spans="2:11">
      <c r="B16" s="173"/>
      <c r="C16" s="9"/>
      <c r="D16" s="9"/>
      <c r="E16" s="303" t="s">
        <v>61</v>
      </c>
      <c r="F16" s="304"/>
      <c r="G16" s="305"/>
      <c r="I16" s="100" t="s">
        <v>62</v>
      </c>
      <c r="J16" s="100"/>
      <c r="K16" s="174"/>
    </row>
    <row r="17" spans="2:11" ht="32.25" customHeight="1">
      <c r="B17" s="175"/>
      <c r="C17" s="190"/>
      <c r="D17" s="190"/>
      <c r="E17" s="186"/>
      <c r="F17" s="187"/>
      <c r="G17" s="188"/>
      <c r="H17" s="271" t="s">
        <v>230</v>
      </c>
      <c r="I17" s="271"/>
      <c r="J17" s="271"/>
      <c r="K17" s="272"/>
    </row>
    <row r="18" spans="2:11">
      <c r="B18" s="1"/>
      <c r="C18" s="1"/>
      <c r="D18" s="1"/>
    </row>
    <row r="19" spans="2:11">
      <c r="B19" s="1"/>
      <c r="C19" s="295" t="s">
        <v>79</v>
      </c>
      <c r="D19" s="296"/>
      <c r="E19" s="296"/>
      <c r="F19" s="297"/>
    </row>
    <row r="20" spans="2:11" ht="15" customHeight="1">
      <c r="B20" s="1"/>
      <c r="C20" s="105" t="s">
        <v>70</v>
      </c>
      <c r="D20" s="298" t="s">
        <v>71</v>
      </c>
      <c r="E20" s="298" t="s">
        <v>72</v>
      </c>
      <c r="F20" s="298" t="s">
        <v>73</v>
      </c>
    </row>
    <row r="21" spans="2:11">
      <c r="B21" s="1"/>
      <c r="C21" s="105" t="s">
        <v>74</v>
      </c>
      <c r="D21" s="299"/>
      <c r="E21" s="299"/>
      <c r="F21" s="299"/>
    </row>
    <row r="22" spans="2:11">
      <c r="B22" s="1"/>
      <c r="C22" s="106" t="s">
        <v>75</v>
      </c>
      <c r="D22" s="107" t="s">
        <v>76</v>
      </c>
      <c r="E22" s="14"/>
      <c r="F22" s="14"/>
    </row>
    <row r="23" spans="2:11">
      <c r="B23" s="1"/>
      <c r="C23" s="106" t="s">
        <v>77</v>
      </c>
      <c r="D23" s="14"/>
      <c r="E23" s="14"/>
      <c r="F23" s="14"/>
    </row>
    <row r="24" spans="2:11">
      <c r="B24" s="1"/>
      <c r="C24" s="106" t="s">
        <v>78</v>
      </c>
      <c r="D24" s="14"/>
      <c r="E24" s="14"/>
      <c r="F24" s="14"/>
    </row>
    <row r="25" spans="2:11" ht="15.75">
      <c r="B25" s="1"/>
      <c r="C25" s="300" t="s">
        <v>80</v>
      </c>
      <c r="D25" s="301"/>
      <c r="E25" s="301"/>
      <c r="F25" s="302"/>
    </row>
    <row r="26" spans="2:11">
      <c r="B26" s="1"/>
      <c r="C26" s="1"/>
      <c r="D26" s="1"/>
    </row>
    <row r="27" spans="2:11">
      <c r="B27" s="8" t="s">
        <v>2</v>
      </c>
      <c r="C27" s="9" t="s">
        <v>68</v>
      </c>
    </row>
    <row r="28" spans="2:11">
      <c r="B28" s="8"/>
      <c r="C28" s="9"/>
    </row>
    <row r="29" spans="2:11">
      <c r="B29" s="8" t="s">
        <v>3</v>
      </c>
      <c r="C29" s="9" t="s">
        <v>81</v>
      </c>
    </row>
    <row r="30" spans="2:11">
      <c r="B30" s="2"/>
    </row>
    <row r="31" spans="2:11" ht="75.75" customHeight="1">
      <c r="B31" s="6" t="s">
        <v>0</v>
      </c>
      <c r="C31" s="257" t="s">
        <v>63</v>
      </c>
      <c r="D31" s="257"/>
      <c r="E31" s="257"/>
      <c r="F31" s="257"/>
    </row>
    <row r="32" spans="2:11">
      <c r="B32" s="3"/>
      <c r="C32" s="5"/>
    </row>
    <row r="33" spans="2:11" s="9" customFormat="1">
      <c r="B33" s="266" t="s">
        <v>11</v>
      </c>
      <c r="C33" s="263"/>
      <c r="D33" s="264" t="s">
        <v>17</v>
      </c>
      <c r="E33" s="264"/>
      <c r="F33" s="264"/>
    </row>
    <row r="34" spans="2:11" s="9" customFormat="1">
      <c r="B34" s="267"/>
      <c r="C34" s="263"/>
      <c r="D34" s="11" t="s">
        <v>14</v>
      </c>
      <c r="E34" s="11" t="s">
        <v>15</v>
      </c>
      <c r="F34" s="11" t="s">
        <v>16</v>
      </c>
    </row>
    <row r="35" spans="2:11" s="9" customFormat="1" ht="45">
      <c r="B35" s="268"/>
      <c r="C35" s="12" t="s">
        <v>64</v>
      </c>
      <c r="D35" s="13">
        <v>0</v>
      </c>
      <c r="E35" s="13">
        <v>1</v>
      </c>
      <c r="F35" s="35" t="s">
        <v>65</v>
      </c>
    </row>
    <row r="36" spans="2:11" ht="132.75" customHeight="1">
      <c r="B36" s="291" t="s">
        <v>66</v>
      </c>
      <c r="C36" s="291"/>
      <c r="D36" s="291"/>
      <c r="E36" s="291"/>
      <c r="F36" s="291"/>
    </row>
    <row r="37" spans="2:11">
      <c r="B37" s="3"/>
      <c r="C37" s="5"/>
    </row>
    <row r="38" spans="2:11" s="9" customFormat="1">
      <c r="B38" s="6" t="s">
        <v>192</v>
      </c>
      <c r="C38" s="27" t="s">
        <v>194</v>
      </c>
    </row>
    <row r="39" spans="2:11" s="9" customFormat="1">
      <c r="B39" s="6"/>
    </row>
    <row r="40" spans="2:11" s="9" customFormat="1" ht="33.75" customHeight="1">
      <c r="B40" s="6" t="s">
        <v>10</v>
      </c>
      <c r="C40" s="257" t="s">
        <v>69</v>
      </c>
      <c r="D40" s="257"/>
      <c r="E40" s="257"/>
      <c r="F40" s="257"/>
    </row>
    <row r="41" spans="2:11" s="9" customFormat="1">
      <c r="B41" s="6"/>
      <c r="C41" s="7"/>
    </row>
    <row r="42" spans="2:11" s="9" customFormat="1" ht="97.5" customHeight="1">
      <c r="B42" s="6" t="s">
        <v>4</v>
      </c>
      <c r="C42" s="287" t="s">
        <v>239</v>
      </c>
      <c r="D42" s="287"/>
      <c r="E42" s="287"/>
      <c r="F42" s="287"/>
      <c r="G42" s="287"/>
      <c r="H42" s="287"/>
      <c r="I42" s="287"/>
      <c r="J42" s="287"/>
      <c r="K42" s="287"/>
    </row>
    <row r="43" spans="2:11" s="9" customFormat="1">
      <c r="B43" s="6" t="s">
        <v>149</v>
      </c>
      <c r="C43" s="7" t="s">
        <v>150</v>
      </c>
      <c r="E43" s="15"/>
      <c r="F43" s="16"/>
    </row>
    <row r="44" spans="2:11" s="9" customFormat="1">
      <c r="B44" s="6"/>
      <c r="C44" s="7"/>
      <c r="E44" s="15"/>
      <c r="F44" s="16"/>
    </row>
    <row r="45" spans="2:11" s="9" customFormat="1">
      <c r="B45" s="6" t="s">
        <v>433</v>
      </c>
      <c r="C45" s="9" t="s">
        <v>482</v>
      </c>
    </row>
    <row r="46" spans="2:11" s="9" customFormat="1">
      <c r="B46" s="6"/>
    </row>
    <row r="47" spans="2:11" s="9" customFormat="1">
      <c r="B47" s="6" t="s">
        <v>435</v>
      </c>
      <c r="C47" s="104" t="s">
        <v>123</v>
      </c>
      <c r="D47" s="39">
        <v>12.013999999999999</v>
      </c>
    </row>
    <row r="48" spans="2:11" s="9" customFormat="1">
      <c r="B48" s="8"/>
      <c r="C48" s="104" t="s">
        <v>125</v>
      </c>
      <c r="D48" s="39">
        <v>10</v>
      </c>
    </row>
    <row r="49" spans="2:21" s="9" customFormat="1">
      <c r="B49" s="8"/>
      <c r="C49" s="104" t="s">
        <v>126</v>
      </c>
      <c r="D49" s="39">
        <v>10.023</v>
      </c>
    </row>
    <row r="50" spans="2:21" s="9" customFormat="1">
      <c r="B50" s="8"/>
      <c r="C50" s="104" t="s">
        <v>127</v>
      </c>
      <c r="D50" s="39">
        <v>10</v>
      </c>
    </row>
    <row r="51" spans="2:21" s="9" customFormat="1">
      <c r="B51" s="8"/>
      <c r="C51" s="104" t="s">
        <v>124</v>
      </c>
      <c r="D51" s="39">
        <v>11.983000000000001</v>
      </c>
    </row>
    <row r="52" spans="2:21" s="9" customFormat="1">
      <c r="B52" s="8"/>
      <c r="C52" s="104" t="s">
        <v>128</v>
      </c>
      <c r="D52" s="39">
        <v>10.023</v>
      </c>
      <c r="L52" s="28"/>
      <c r="M52" s="28"/>
      <c r="N52" s="28"/>
      <c r="O52" s="28"/>
      <c r="P52" s="28"/>
      <c r="Q52" s="28"/>
      <c r="R52" s="28"/>
      <c r="S52" s="28"/>
      <c r="T52" s="28"/>
      <c r="U52" s="28"/>
    </row>
    <row r="53" spans="2:21" s="9" customFormat="1">
      <c r="C53" s="135" t="s">
        <v>45</v>
      </c>
      <c r="L53" s="28"/>
      <c r="M53" s="28"/>
      <c r="N53" s="28"/>
      <c r="O53" s="28"/>
      <c r="P53" s="28"/>
      <c r="Q53" s="28"/>
      <c r="R53" s="28"/>
      <c r="S53" s="28"/>
      <c r="T53" s="28"/>
      <c r="U53" s="28"/>
    </row>
    <row r="54" spans="2:21" s="9" customFormat="1" ht="15.75" thickBot="1">
      <c r="L54" s="28"/>
      <c r="M54" s="28"/>
      <c r="N54" s="28"/>
      <c r="O54" s="28"/>
      <c r="P54" s="28"/>
      <c r="Q54" s="28"/>
      <c r="R54" s="28"/>
      <c r="S54" s="28"/>
      <c r="T54" s="28"/>
      <c r="U54" s="28"/>
    </row>
    <row r="55" spans="2:21" s="27" customFormat="1" ht="15" customHeight="1">
      <c r="B55" s="8" t="s">
        <v>144</v>
      </c>
      <c r="C55" s="65"/>
      <c r="D55" s="66"/>
      <c r="E55" s="66"/>
      <c r="F55" s="66"/>
      <c r="G55" s="67" t="s">
        <v>483</v>
      </c>
      <c r="H55" s="66"/>
      <c r="I55" s="66"/>
      <c r="J55" s="66"/>
      <c r="K55" s="68"/>
      <c r="L55" s="28"/>
      <c r="M55" s="28"/>
      <c r="N55" s="28"/>
      <c r="O55" s="28"/>
      <c r="P55" s="28"/>
      <c r="Q55" s="28"/>
      <c r="R55" s="28"/>
      <c r="S55" s="28"/>
      <c r="T55" s="28"/>
      <c r="U55" s="28"/>
    </row>
    <row r="56" spans="2:21" s="27" customFormat="1" ht="15.75">
      <c r="C56" s="69"/>
      <c r="D56" s="70"/>
      <c r="E56" s="70"/>
      <c r="G56" s="48" t="s">
        <v>362</v>
      </c>
      <c r="H56" s="70"/>
      <c r="I56" s="70"/>
      <c r="J56" s="70"/>
      <c r="K56" s="71"/>
      <c r="L56" s="28"/>
      <c r="M56" s="28"/>
      <c r="N56" s="28"/>
      <c r="O56" s="28"/>
      <c r="P56" s="28"/>
      <c r="Q56" s="28"/>
      <c r="R56" s="28"/>
      <c r="S56" s="28"/>
      <c r="T56" s="28"/>
      <c r="U56" s="28"/>
    </row>
    <row r="57" spans="2:21" s="27" customFormat="1" ht="16.5" thickBot="1">
      <c r="C57" s="72"/>
      <c r="D57" s="73"/>
      <c r="E57" s="73"/>
      <c r="F57" s="73"/>
      <c r="G57" s="73"/>
      <c r="H57" s="73"/>
      <c r="I57" s="73"/>
      <c r="J57" s="74"/>
      <c r="K57" s="75" t="s">
        <v>484</v>
      </c>
      <c r="L57" s="28"/>
      <c r="M57" s="28"/>
      <c r="N57" s="28"/>
      <c r="O57" s="28"/>
      <c r="P57" s="28"/>
      <c r="Q57" s="28"/>
      <c r="R57" s="28"/>
      <c r="S57" s="28"/>
      <c r="T57" s="28"/>
      <c r="U57" s="28"/>
    </row>
    <row r="58" spans="2:21" s="27" customFormat="1" ht="15.75" customHeight="1" thickBot="1">
      <c r="C58" s="76"/>
      <c r="D58" s="77"/>
      <c r="E58" s="77" t="s">
        <v>337</v>
      </c>
      <c r="F58" s="78" t="s">
        <v>338</v>
      </c>
      <c r="G58" s="79" t="s">
        <v>339</v>
      </c>
      <c r="H58" s="77" t="s">
        <v>363</v>
      </c>
      <c r="I58" s="80"/>
      <c r="J58" s="81" t="s">
        <v>364</v>
      </c>
      <c r="K58" s="82"/>
      <c r="L58" s="28"/>
      <c r="M58" s="28"/>
      <c r="N58" s="28"/>
      <c r="O58" s="28"/>
      <c r="P58" s="28"/>
      <c r="Q58" s="28"/>
      <c r="R58" s="28"/>
      <c r="S58" s="28"/>
      <c r="T58" s="28"/>
      <c r="U58" s="28"/>
    </row>
    <row r="59" spans="2:21" s="27" customFormat="1" ht="29.25" customHeight="1" thickBot="1">
      <c r="C59" s="62" t="s">
        <v>342</v>
      </c>
      <c r="D59" s="63" t="s">
        <v>343</v>
      </c>
      <c r="E59" s="63" t="s">
        <v>344</v>
      </c>
      <c r="F59" s="41" t="s">
        <v>345</v>
      </c>
      <c r="G59" s="41" t="s">
        <v>345</v>
      </c>
      <c r="H59" s="41" t="s">
        <v>365</v>
      </c>
      <c r="I59" s="64" t="s">
        <v>338</v>
      </c>
      <c r="J59" s="64" t="s">
        <v>347</v>
      </c>
      <c r="K59" s="64" t="s">
        <v>366</v>
      </c>
      <c r="L59" s="28"/>
      <c r="M59" s="28"/>
      <c r="N59" s="28"/>
      <c r="O59" s="28"/>
      <c r="P59" s="28"/>
      <c r="Q59" s="28"/>
      <c r="R59" s="28"/>
      <c r="S59" s="28"/>
      <c r="T59" s="28"/>
      <c r="U59" s="28"/>
    </row>
    <row r="60" spans="2:21" s="27" customFormat="1">
      <c r="C60" s="83">
        <v>45862</v>
      </c>
      <c r="D60" s="84" t="s">
        <v>367</v>
      </c>
      <c r="E60" s="85">
        <v>11.9712</v>
      </c>
      <c r="F60" s="86">
        <v>5.1397162714332181</v>
      </c>
      <c r="G60" s="86">
        <v>5.3267907013231213</v>
      </c>
      <c r="H60" s="86">
        <v>5.3543603871991641</v>
      </c>
      <c r="I60" s="87">
        <v>10010</v>
      </c>
      <c r="J60" s="87">
        <v>10010</v>
      </c>
      <c r="K60" s="87">
        <v>10010</v>
      </c>
      <c r="L60" s="28"/>
      <c r="M60" s="28"/>
      <c r="N60" s="28"/>
      <c r="O60" s="28"/>
      <c r="P60" s="28"/>
      <c r="Q60" s="28"/>
      <c r="R60" s="28"/>
      <c r="S60" s="28"/>
      <c r="T60" s="28"/>
      <c r="U60" s="28"/>
    </row>
    <row r="61" spans="2:21" s="27" customFormat="1">
      <c r="C61" s="88">
        <v>45854</v>
      </c>
      <c r="D61" s="89" t="s">
        <v>368</v>
      </c>
      <c r="E61" s="90">
        <v>11.9574</v>
      </c>
      <c r="F61" s="91">
        <v>5.2096052096055834</v>
      </c>
      <c r="G61" s="91">
        <v>5.3942095066089601</v>
      </c>
      <c r="H61" s="91">
        <v>5.1599487390693755</v>
      </c>
      <c r="I61" s="92">
        <v>10021</v>
      </c>
      <c r="J61" s="92">
        <v>10022</v>
      </c>
      <c r="K61" s="92">
        <v>10021</v>
      </c>
      <c r="L61" s="28"/>
      <c r="M61" s="28"/>
      <c r="N61" s="28"/>
      <c r="O61" s="28"/>
      <c r="P61" s="28"/>
      <c r="Q61" s="28"/>
      <c r="R61" s="28"/>
      <c r="S61" s="28"/>
      <c r="T61" s="28"/>
      <c r="U61" s="28"/>
    </row>
    <row r="62" spans="2:21" s="27" customFormat="1">
      <c r="C62" s="88">
        <v>45838</v>
      </c>
      <c r="D62" s="89" t="s">
        <v>369</v>
      </c>
      <c r="E62" s="90">
        <v>11.9307</v>
      </c>
      <c r="F62" s="91">
        <v>5.1613930664643695</v>
      </c>
      <c r="G62" s="91">
        <v>5.3100675620003033</v>
      </c>
      <c r="H62" s="91">
        <v>4.0621624233272247</v>
      </c>
      <c r="I62" s="92">
        <v>10044</v>
      </c>
      <c r="J62" s="92">
        <v>10045</v>
      </c>
      <c r="K62" s="92">
        <v>10035</v>
      </c>
      <c r="L62" s="28"/>
      <c r="M62" s="28"/>
      <c r="N62" s="28"/>
      <c r="O62" s="28"/>
      <c r="P62" s="28"/>
      <c r="Q62" s="28"/>
      <c r="R62" s="28"/>
      <c r="S62" s="28"/>
      <c r="T62" s="28"/>
      <c r="U62" s="28"/>
    </row>
    <row r="63" spans="2:21" s="27" customFormat="1">
      <c r="C63" s="88">
        <v>45777</v>
      </c>
      <c r="D63" s="89" t="s">
        <v>370</v>
      </c>
      <c r="E63" s="90">
        <v>11.824</v>
      </c>
      <c r="F63" s="91">
        <v>5.3350407424840283</v>
      </c>
      <c r="G63" s="91">
        <v>5.4937416358194193</v>
      </c>
      <c r="H63" s="91">
        <v>6.2273628410638651</v>
      </c>
      <c r="I63" s="92">
        <v>10134</v>
      </c>
      <c r="J63" s="92">
        <v>10138</v>
      </c>
      <c r="K63" s="92">
        <v>10157</v>
      </c>
      <c r="L63" s="28"/>
      <c r="M63" s="28"/>
      <c r="N63" s="28"/>
      <c r="O63" s="28"/>
      <c r="P63" s="28"/>
      <c r="Q63" s="28"/>
      <c r="R63" s="28"/>
      <c r="S63" s="28"/>
      <c r="T63" s="28"/>
      <c r="U63" s="28"/>
    </row>
    <row r="64" spans="2:21" s="27" customFormat="1">
      <c r="C64" s="88">
        <v>45688</v>
      </c>
      <c r="D64" s="89" t="s">
        <v>371</v>
      </c>
      <c r="E64" s="90">
        <v>11.6556</v>
      </c>
      <c r="F64" s="91">
        <v>5.6644575940922568</v>
      </c>
      <c r="G64" s="91">
        <v>5.8626725045308978</v>
      </c>
      <c r="H64" s="91">
        <v>7.5162271176638455</v>
      </c>
      <c r="I64" s="92">
        <v>10281</v>
      </c>
      <c r="J64" s="92">
        <v>10291</v>
      </c>
      <c r="K64" s="92">
        <v>10373</v>
      </c>
      <c r="L64" s="28"/>
      <c r="M64" s="28"/>
      <c r="N64" s="28"/>
      <c r="O64" s="28"/>
      <c r="P64" s="28"/>
      <c r="Q64" s="28"/>
      <c r="R64" s="28"/>
      <c r="S64" s="28"/>
      <c r="T64" s="28"/>
      <c r="U64" s="28"/>
    </row>
    <row r="65" spans="2:21" s="27" customFormat="1">
      <c r="C65" s="88">
        <v>45504</v>
      </c>
      <c r="D65" s="89" t="s">
        <v>349</v>
      </c>
      <c r="E65" s="90">
        <v>11.295299999999999</v>
      </c>
      <c r="F65" s="91">
        <v>6.0883730401140479</v>
      </c>
      <c r="G65" s="91">
        <v>6.3041302234827512</v>
      </c>
      <c r="H65" s="91">
        <v>7.4136022798697576</v>
      </c>
      <c r="I65" s="92">
        <v>10609</v>
      </c>
      <c r="J65" s="92">
        <v>10630</v>
      </c>
      <c r="K65" s="92">
        <v>10741</v>
      </c>
      <c r="L65" s="28"/>
      <c r="M65" s="28"/>
      <c r="N65" s="28"/>
      <c r="O65" s="28"/>
      <c r="P65" s="28"/>
      <c r="Q65" s="28"/>
      <c r="R65" s="28"/>
      <c r="S65" s="28"/>
      <c r="T65" s="28"/>
      <c r="U65" s="28"/>
    </row>
    <row r="66" spans="2:21" s="27" customFormat="1">
      <c r="C66" s="88" t="s">
        <v>355</v>
      </c>
      <c r="D66" s="89" t="s">
        <v>350</v>
      </c>
      <c r="E66" s="90" t="s">
        <v>355</v>
      </c>
      <c r="F66" s="91" t="s">
        <v>355</v>
      </c>
      <c r="G66" s="91" t="s">
        <v>355</v>
      </c>
      <c r="H66" s="91" t="s">
        <v>355</v>
      </c>
      <c r="I66" s="92" t="s">
        <v>355</v>
      </c>
      <c r="J66" s="92" t="s">
        <v>355</v>
      </c>
      <c r="K66" s="92" t="s">
        <v>355</v>
      </c>
      <c r="L66" s="28"/>
      <c r="M66" s="28"/>
      <c r="N66" s="28"/>
      <c r="O66" s="28"/>
      <c r="P66" s="28"/>
      <c r="Q66" s="28"/>
      <c r="R66" s="28"/>
      <c r="S66" s="28"/>
      <c r="T66" s="28"/>
      <c r="U66" s="28"/>
    </row>
    <row r="67" spans="2:21" s="27" customFormat="1" hidden="1">
      <c r="C67" s="88" t="s">
        <v>355</v>
      </c>
      <c r="D67" s="89" t="s">
        <v>351</v>
      </c>
      <c r="E67" s="90" t="s">
        <v>355</v>
      </c>
      <c r="F67" s="91" t="s">
        <v>355</v>
      </c>
      <c r="G67" s="91" t="s">
        <v>355</v>
      </c>
      <c r="H67" s="91" t="s">
        <v>355</v>
      </c>
      <c r="I67" s="92" t="s">
        <v>355</v>
      </c>
      <c r="J67" s="92" t="s">
        <v>355</v>
      </c>
      <c r="K67" s="92" t="s">
        <v>355</v>
      </c>
      <c r="L67" s="28"/>
      <c r="M67" s="28"/>
      <c r="N67" s="28"/>
      <c r="O67" s="28"/>
      <c r="P67" s="28"/>
      <c r="Q67" s="28"/>
      <c r="R67" s="28"/>
      <c r="S67" s="28"/>
      <c r="T67" s="28"/>
      <c r="U67" s="28"/>
    </row>
    <row r="68" spans="2:21" s="27" customFormat="1" hidden="1">
      <c r="C68" s="93" t="s">
        <v>355</v>
      </c>
      <c r="D68" s="89" t="s">
        <v>352</v>
      </c>
      <c r="E68" s="90" t="s">
        <v>355</v>
      </c>
      <c r="F68" s="91" t="s">
        <v>355</v>
      </c>
      <c r="G68" s="91" t="s">
        <v>355</v>
      </c>
      <c r="H68" s="91" t="s">
        <v>355</v>
      </c>
      <c r="I68" s="92" t="s">
        <v>355</v>
      </c>
      <c r="J68" s="92" t="s">
        <v>355</v>
      </c>
      <c r="K68" s="92" t="s">
        <v>355</v>
      </c>
      <c r="L68" s="28"/>
      <c r="M68" s="28"/>
      <c r="N68" s="28"/>
      <c r="O68" s="28"/>
      <c r="P68" s="28"/>
      <c r="Q68" s="28"/>
      <c r="R68" s="28"/>
      <c r="S68" s="28"/>
      <c r="T68" s="28"/>
      <c r="U68" s="28"/>
    </row>
    <row r="69" spans="2:21" s="27" customFormat="1" ht="15.75" thickBot="1">
      <c r="C69" s="94">
        <v>44799</v>
      </c>
      <c r="D69" s="95" t="s">
        <v>353</v>
      </c>
      <c r="E69" s="96">
        <v>10</v>
      </c>
      <c r="F69" s="97">
        <v>6.3654056191444379</v>
      </c>
      <c r="G69" s="97">
        <v>6.5185013413429278</v>
      </c>
      <c r="H69" s="97">
        <v>7.0710757374763498</v>
      </c>
      <c r="I69" s="98">
        <v>11983</v>
      </c>
      <c r="J69" s="98">
        <v>12034</v>
      </c>
      <c r="K69" s="98">
        <v>12218</v>
      </c>
      <c r="L69" s="28"/>
      <c r="M69" s="28"/>
      <c r="N69" s="28"/>
      <c r="O69" s="28"/>
      <c r="P69" s="28"/>
      <c r="Q69" s="28"/>
      <c r="R69" s="28"/>
      <c r="S69" s="28"/>
      <c r="T69" s="28"/>
      <c r="U69" s="28"/>
    </row>
    <row r="70" spans="2:21" s="27" customFormat="1" ht="15.75" customHeight="1">
      <c r="C70" s="33"/>
      <c r="D70" s="33"/>
      <c r="E70" s="33"/>
      <c r="F70" s="33"/>
      <c r="G70" s="33"/>
      <c r="H70" s="33"/>
      <c r="I70" s="33"/>
      <c r="J70" s="33"/>
      <c r="K70" s="33" t="s">
        <v>372</v>
      </c>
      <c r="L70" s="158"/>
      <c r="M70" s="158"/>
      <c r="N70" s="158"/>
      <c r="O70" s="158"/>
      <c r="P70" s="28"/>
      <c r="Q70" s="28"/>
      <c r="R70" s="28"/>
      <c r="S70" s="28"/>
      <c r="T70" s="28"/>
      <c r="U70" s="28"/>
    </row>
    <row r="71" spans="2:21" s="27" customFormat="1" ht="15.75" customHeight="1" thickBot="1">
      <c r="C71" s="33"/>
      <c r="D71" s="33"/>
      <c r="E71" s="33"/>
      <c r="F71" s="33"/>
      <c r="G71" s="33"/>
      <c r="H71" s="33"/>
      <c r="I71" s="33"/>
      <c r="J71" s="33"/>
      <c r="K71" s="33"/>
      <c r="L71" s="158"/>
      <c r="M71" s="158"/>
      <c r="N71" s="158"/>
      <c r="O71" s="158"/>
      <c r="P71" s="28"/>
      <c r="Q71" s="28"/>
      <c r="R71" s="28"/>
      <c r="S71" s="28"/>
      <c r="T71" s="28"/>
      <c r="U71" s="28"/>
    </row>
    <row r="72" spans="2:21" s="27" customFormat="1" ht="15" customHeight="1">
      <c r="B72" s="32"/>
      <c r="C72" s="65"/>
      <c r="D72" s="66"/>
      <c r="E72" s="66"/>
      <c r="F72" s="66"/>
      <c r="G72" s="67" t="s">
        <v>485</v>
      </c>
      <c r="H72" s="66"/>
      <c r="I72" s="66"/>
      <c r="J72" s="66"/>
      <c r="K72" s="68"/>
      <c r="L72" s="28"/>
      <c r="M72" s="28"/>
      <c r="N72" s="28"/>
      <c r="O72" s="28"/>
      <c r="P72" s="28"/>
      <c r="Q72" s="28"/>
      <c r="R72" s="28"/>
      <c r="S72" s="28"/>
      <c r="T72" s="28"/>
      <c r="U72" s="28"/>
    </row>
    <row r="73" spans="2:21" s="27" customFormat="1" ht="15.75">
      <c r="C73" s="69"/>
      <c r="D73" s="70"/>
      <c r="E73" s="70"/>
      <c r="G73" s="48" t="s">
        <v>362</v>
      </c>
      <c r="H73" s="70"/>
      <c r="I73" s="70"/>
      <c r="J73" s="70"/>
      <c r="K73" s="71"/>
      <c r="L73" s="28"/>
      <c r="M73" s="28"/>
      <c r="N73" s="28"/>
      <c r="O73" s="28"/>
      <c r="P73" s="28"/>
      <c r="Q73" s="28"/>
      <c r="R73" s="28"/>
      <c r="S73" s="28"/>
      <c r="T73" s="28"/>
      <c r="U73" s="28"/>
    </row>
    <row r="74" spans="2:21" s="27" customFormat="1" ht="16.5" thickBot="1">
      <c r="C74" s="69"/>
      <c r="D74" s="73"/>
      <c r="E74" s="73"/>
      <c r="F74" s="73"/>
      <c r="G74" s="73"/>
      <c r="H74" s="73"/>
      <c r="I74" s="73"/>
      <c r="J74" s="74"/>
      <c r="K74" s="75" t="s">
        <v>486</v>
      </c>
      <c r="L74" s="28"/>
      <c r="M74" s="28"/>
      <c r="N74" s="28"/>
      <c r="O74" s="28"/>
      <c r="P74" s="28"/>
      <c r="Q74" s="28"/>
      <c r="R74" s="28"/>
      <c r="S74" s="28"/>
      <c r="T74" s="28"/>
      <c r="U74" s="28"/>
    </row>
    <row r="75" spans="2:21" s="27" customFormat="1" ht="15.75" customHeight="1" thickBot="1">
      <c r="C75" s="76"/>
      <c r="D75" s="77"/>
      <c r="E75" s="77" t="s">
        <v>337</v>
      </c>
      <c r="F75" s="78" t="s">
        <v>338</v>
      </c>
      <c r="G75" s="79" t="s">
        <v>339</v>
      </c>
      <c r="H75" s="77" t="s">
        <v>363</v>
      </c>
      <c r="I75" s="80"/>
      <c r="J75" s="81" t="s">
        <v>364</v>
      </c>
      <c r="K75" s="82"/>
      <c r="L75" s="28"/>
      <c r="M75" s="28"/>
      <c r="N75" s="28"/>
      <c r="O75" s="28"/>
      <c r="P75" s="28"/>
      <c r="Q75" s="28"/>
      <c r="R75" s="28"/>
      <c r="S75" s="28"/>
      <c r="T75" s="28"/>
      <c r="U75" s="28"/>
    </row>
    <row r="76" spans="2:21" s="27" customFormat="1" ht="29.25" customHeight="1" thickBot="1">
      <c r="C76" s="62" t="s">
        <v>342</v>
      </c>
      <c r="D76" s="63" t="s">
        <v>343</v>
      </c>
      <c r="E76" s="63" t="s">
        <v>344</v>
      </c>
      <c r="F76" s="41" t="s">
        <v>345</v>
      </c>
      <c r="G76" s="41" t="s">
        <v>345</v>
      </c>
      <c r="H76" s="41" t="s">
        <v>365</v>
      </c>
      <c r="I76" s="64" t="s">
        <v>338</v>
      </c>
      <c r="J76" s="64" t="s">
        <v>347</v>
      </c>
      <c r="K76" s="64" t="s">
        <v>366</v>
      </c>
      <c r="L76" s="28"/>
      <c r="M76" s="28"/>
      <c r="N76" s="28"/>
      <c r="O76" s="28"/>
      <c r="P76" s="28"/>
      <c r="Q76" s="28"/>
      <c r="R76" s="28"/>
      <c r="S76" s="28"/>
      <c r="T76" s="28"/>
      <c r="U76" s="28"/>
    </row>
    <row r="77" spans="2:21" s="27" customFormat="1">
      <c r="C77" s="99">
        <v>45862</v>
      </c>
      <c r="D77" s="84" t="s">
        <v>367</v>
      </c>
      <c r="E77" s="85">
        <v>12.002000000000001</v>
      </c>
      <c r="F77" s="86">
        <v>5.2134168114829391</v>
      </c>
      <c r="G77" s="86">
        <v>5.3267907013231213</v>
      </c>
      <c r="H77" s="86">
        <v>5.3543603871991641</v>
      </c>
      <c r="I77" s="87">
        <v>10010</v>
      </c>
      <c r="J77" s="87">
        <v>10010</v>
      </c>
      <c r="K77" s="87">
        <v>10010</v>
      </c>
      <c r="L77" s="28"/>
      <c r="M77" s="28"/>
      <c r="N77" s="28"/>
      <c r="O77" s="28"/>
      <c r="P77" s="28"/>
      <c r="Q77" s="28"/>
      <c r="R77" s="28"/>
      <c r="S77" s="28"/>
      <c r="T77" s="28"/>
      <c r="U77" s="28"/>
    </row>
    <row r="78" spans="2:21" s="27" customFormat="1">
      <c r="C78" s="99">
        <v>45854</v>
      </c>
      <c r="D78" s="84" t="s">
        <v>368</v>
      </c>
      <c r="E78" s="85">
        <v>11.988</v>
      </c>
      <c r="F78" s="86">
        <v>5.2774997219439124</v>
      </c>
      <c r="G78" s="86">
        <v>5.3942095066089601</v>
      </c>
      <c r="H78" s="86">
        <v>5.1599487390693755</v>
      </c>
      <c r="I78" s="87">
        <v>10022</v>
      </c>
      <c r="J78" s="87">
        <v>10022</v>
      </c>
      <c r="K78" s="87">
        <v>10021</v>
      </c>
      <c r="L78" s="28"/>
      <c r="M78" s="28"/>
      <c r="N78" s="28"/>
      <c r="O78" s="28"/>
      <c r="P78" s="28"/>
      <c r="Q78" s="28"/>
      <c r="R78" s="28"/>
      <c r="S78" s="28"/>
      <c r="T78" s="28"/>
      <c r="U78" s="28"/>
    </row>
    <row r="79" spans="2:21" s="27" customFormat="1">
      <c r="C79" s="99">
        <v>45838</v>
      </c>
      <c r="D79" s="84" t="s">
        <v>369</v>
      </c>
      <c r="E79" s="85">
        <v>11.960800000000001</v>
      </c>
      <c r="F79" s="86">
        <v>5.2370000064726794</v>
      </c>
      <c r="G79" s="86">
        <v>5.3100675620003033</v>
      </c>
      <c r="H79" s="86">
        <v>4.0621624233272247</v>
      </c>
      <c r="I79" s="87">
        <v>10044</v>
      </c>
      <c r="J79" s="87">
        <v>10045</v>
      </c>
      <c r="K79" s="87">
        <v>10035</v>
      </c>
      <c r="L79" s="28"/>
      <c r="M79" s="28"/>
      <c r="N79" s="28"/>
      <c r="O79" s="28"/>
      <c r="P79" s="28"/>
      <c r="Q79" s="28"/>
      <c r="R79" s="28"/>
      <c r="S79" s="28"/>
      <c r="T79" s="28"/>
      <c r="U79" s="28"/>
    </row>
    <row r="80" spans="2:21" s="27" customFormat="1">
      <c r="C80" s="99">
        <v>45777</v>
      </c>
      <c r="D80" s="84" t="s">
        <v>370</v>
      </c>
      <c r="E80" s="85">
        <v>11.8527</v>
      </c>
      <c r="F80" s="86">
        <v>5.3991092104862606</v>
      </c>
      <c r="G80" s="86">
        <v>5.4937416358194193</v>
      </c>
      <c r="H80" s="86">
        <v>6.2273628410638651</v>
      </c>
      <c r="I80" s="87">
        <v>10136</v>
      </c>
      <c r="J80" s="87">
        <v>10138</v>
      </c>
      <c r="K80" s="87">
        <v>10157</v>
      </c>
      <c r="L80" s="28"/>
      <c r="M80" s="28"/>
      <c r="N80" s="28"/>
      <c r="O80" s="28"/>
      <c r="P80" s="28"/>
      <c r="Q80" s="28"/>
      <c r="R80" s="28"/>
      <c r="S80" s="28"/>
      <c r="T80" s="28"/>
      <c r="U80" s="28"/>
    </row>
    <row r="81" spans="2:21" s="27" customFormat="1">
      <c r="C81" s="99">
        <v>45688</v>
      </c>
      <c r="D81" s="84" t="s">
        <v>371</v>
      </c>
      <c r="E81" s="85">
        <v>11.6822</v>
      </c>
      <c r="F81" s="86">
        <v>5.7275123479636783</v>
      </c>
      <c r="G81" s="86">
        <v>5.8626725045308978</v>
      </c>
      <c r="H81" s="86">
        <v>7.5162271176638455</v>
      </c>
      <c r="I81" s="87">
        <v>10284</v>
      </c>
      <c r="J81" s="87">
        <v>10291</v>
      </c>
      <c r="K81" s="87">
        <v>10373</v>
      </c>
      <c r="L81" s="28"/>
      <c r="M81" s="28"/>
      <c r="N81" s="28"/>
      <c r="O81" s="28"/>
      <c r="P81" s="28"/>
      <c r="Q81" s="28"/>
      <c r="R81" s="28"/>
      <c r="S81" s="28"/>
      <c r="T81" s="28"/>
      <c r="U81" s="28"/>
    </row>
    <row r="82" spans="2:21" s="27" customFormat="1">
      <c r="C82" s="99">
        <v>45504</v>
      </c>
      <c r="D82" s="84" t="s">
        <v>349</v>
      </c>
      <c r="E82" s="85">
        <v>11.3177</v>
      </c>
      <c r="F82" s="86">
        <v>6.152310098341518</v>
      </c>
      <c r="G82" s="86">
        <v>6.3041302234827512</v>
      </c>
      <c r="H82" s="86">
        <v>7.4136022798697576</v>
      </c>
      <c r="I82" s="87">
        <v>10615</v>
      </c>
      <c r="J82" s="87">
        <v>10630</v>
      </c>
      <c r="K82" s="87">
        <v>10741</v>
      </c>
      <c r="L82" s="28"/>
      <c r="M82" s="28"/>
      <c r="N82" s="28"/>
      <c r="O82" s="28"/>
      <c r="P82" s="28"/>
      <c r="Q82" s="28"/>
      <c r="R82" s="28"/>
      <c r="S82" s="28"/>
      <c r="T82" s="28"/>
      <c r="U82" s="28"/>
    </row>
    <row r="83" spans="2:21" s="27" customFormat="1">
      <c r="C83" s="99" t="s">
        <v>355</v>
      </c>
      <c r="D83" s="84" t="s">
        <v>350</v>
      </c>
      <c r="E83" s="85" t="s">
        <v>355</v>
      </c>
      <c r="F83" s="86" t="s">
        <v>355</v>
      </c>
      <c r="G83" s="86" t="s">
        <v>355</v>
      </c>
      <c r="H83" s="86" t="s">
        <v>355</v>
      </c>
      <c r="I83" s="87" t="s">
        <v>355</v>
      </c>
      <c r="J83" s="87" t="s">
        <v>355</v>
      </c>
      <c r="K83" s="87" t="s">
        <v>355</v>
      </c>
      <c r="L83" s="28"/>
      <c r="M83" s="28"/>
      <c r="N83" s="28"/>
      <c r="O83" s="28"/>
      <c r="P83" s="28"/>
      <c r="Q83" s="28"/>
      <c r="R83" s="28"/>
      <c r="S83" s="28"/>
      <c r="T83" s="28"/>
      <c r="U83" s="28"/>
    </row>
    <row r="84" spans="2:21" s="27" customFormat="1" hidden="1">
      <c r="C84" s="93" t="s">
        <v>355</v>
      </c>
      <c r="D84" s="89" t="s">
        <v>351</v>
      </c>
      <c r="E84" s="90" t="s">
        <v>355</v>
      </c>
      <c r="F84" s="91" t="s">
        <v>355</v>
      </c>
      <c r="G84" s="91" t="s">
        <v>355</v>
      </c>
      <c r="H84" s="91" t="s">
        <v>355</v>
      </c>
      <c r="I84" s="92" t="s">
        <v>355</v>
      </c>
      <c r="J84" s="92" t="s">
        <v>355</v>
      </c>
      <c r="K84" s="92" t="s">
        <v>355</v>
      </c>
      <c r="L84" s="28"/>
      <c r="M84" s="28"/>
      <c r="N84" s="28"/>
      <c r="O84" s="28"/>
      <c r="P84" s="28"/>
      <c r="Q84" s="28"/>
      <c r="R84" s="28"/>
      <c r="S84" s="28"/>
      <c r="T84" s="28"/>
      <c r="U84" s="28"/>
    </row>
    <row r="85" spans="2:21" s="27" customFormat="1" hidden="1">
      <c r="C85" s="93" t="s">
        <v>355</v>
      </c>
      <c r="D85" s="89" t="s">
        <v>352</v>
      </c>
      <c r="E85" s="90" t="s">
        <v>355</v>
      </c>
      <c r="F85" s="91" t="s">
        <v>355</v>
      </c>
      <c r="G85" s="91" t="s">
        <v>355</v>
      </c>
      <c r="H85" s="91" t="s">
        <v>355</v>
      </c>
      <c r="I85" s="92" t="s">
        <v>355</v>
      </c>
      <c r="J85" s="92" t="s">
        <v>355</v>
      </c>
      <c r="K85" s="92" t="s">
        <v>355</v>
      </c>
      <c r="L85" s="28"/>
      <c r="M85" s="28"/>
      <c r="N85" s="28"/>
      <c r="O85" s="28"/>
      <c r="P85" s="28"/>
      <c r="Q85" s="28"/>
      <c r="R85" s="28"/>
      <c r="S85" s="28"/>
      <c r="T85" s="28"/>
      <c r="U85" s="28"/>
    </row>
    <row r="86" spans="2:21" s="27" customFormat="1" ht="15.75" thickBot="1">
      <c r="C86" s="94">
        <v>44799</v>
      </c>
      <c r="D86" s="95" t="s">
        <v>353</v>
      </c>
      <c r="E86" s="96">
        <v>10</v>
      </c>
      <c r="F86" s="97">
        <v>6.4591911435127258</v>
      </c>
      <c r="G86" s="97">
        <v>6.5185013413429278</v>
      </c>
      <c r="H86" s="97">
        <v>7.0710757374763498</v>
      </c>
      <c r="I86" s="98">
        <v>12014</v>
      </c>
      <c r="J86" s="98">
        <v>12034</v>
      </c>
      <c r="K86" s="98">
        <v>12218</v>
      </c>
      <c r="L86" s="28"/>
      <c r="M86" s="28"/>
      <c r="N86" s="28"/>
      <c r="O86" s="28"/>
      <c r="P86" s="28"/>
      <c r="Q86" s="28"/>
      <c r="R86" s="28"/>
      <c r="S86" s="28"/>
      <c r="T86" s="28"/>
      <c r="U86" s="28"/>
    </row>
    <row r="87" spans="2:21" s="27" customFormat="1" ht="15.75" customHeight="1">
      <c r="B87" s="32"/>
      <c r="C87" s="33"/>
      <c r="D87" s="58"/>
      <c r="E87" s="31"/>
      <c r="F87" s="59"/>
      <c r="G87" s="31"/>
      <c r="H87" s="31"/>
      <c r="I87" s="31"/>
      <c r="J87" s="31"/>
      <c r="K87" s="140" t="s">
        <v>145</v>
      </c>
      <c r="L87" s="158"/>
      <c r="M87" s="158"/>
      <c r="N87" s="158"/>
      <c r="O87" s="158"/>
      <c r="P87" s="28"/>
      <c r="Q87" s="28"/>
      <c r="R87" s="28"/>
      <c r="S87" s="28"/>
      <c r="T87" s="28"/>
      <c r="U87" s="28"/>
    </row>
    <row r="88" spans="2:21" s="27" customFormat="1" ht="15.75" customHeight="1" thickBot="1">
      <c r="B88" s="32"/>
      <c r="C88" s="33"/>
      <c r="D88" s="58"/>
      <c r="E88" s="31"/>
      <c r="F88" s="59"/>
      <c r="G88" s="31"/>
      <c r="H88" s="31"/>
      <c r="I88" s="31"/>
      <c r="J88" s="31"/>
      <c r="K88" s="139"/>
      <c r="L88" s="158"/>
      <c r="M88" s="158"/>
      <c r="N88" s="158"/>
      <c r="O88" s="158"/>
      <c r="P88" s="28"/>
      <c r="Q88" s="28"/>
      <c r="R88" s="28"/>
      <c r="S88" s="28"/>
      <c r="T88" s="28"/>
      <c r="U88" s="28"/>
    </row>
    <row r="89" spans="2:21" s="27" customFormat="1" ht="169.5" customHeight="1" thickBot="1">
      <c r="B89" s="32"/>
      <c r="C89" s="292" t="s">
        <v>223</v>
      </c>
      <c r="D89" s="293"/>
      <c r="E89" s="293"/>
      <c r="F89" s="293"/>
      <c r="G89" s="293"/>
      <c r="H89" s="293"/>
      <c r="I89" s="293"/>
      <c r="J89" s="293"/>
      <c r="K89" s="294"/>
      <c r="L89" s="158"/>
      <c r="M89" s="158"/>
      <c r="N89" s="158"/>
      <c r="O89" s="158"/>
      <c r="P89" s="28"/>
      <c r="Q89" s="28"/>
      <c r="R89" s="28"/>
      <c r="S89" s="28"/>
      <c r="T89" s="28"/>
      <c r="U89" s="28"/>
    </row>
    <row r="90" spans="2:21" s="9" customFormat="1">
      <c r="B90" s="8"/>
      <c r="C90"/>
      <c r="D90" s="19"/>
      <c r="E90" s="21"/>
      <c r="F90" s="21"/>
      <c r="G90" s="21"/>
      <c r="H90" s="21"/>
      <c r="I90" s="21"/>
    </row>
    <row r="91" spans="2:21" s="9" customFormat="1">
      <c r="B91" s="8"/>
      <c r="C91"/>
      <c r="D91" s="19"/>
      <c r="E91" s="21"/>
      <c r="F91" s="21"/>
      <c r="G91" s="21"/>
      <c r="H91" s="21"/>
      <c r="I91" s="21"/>
    </row>
    <row r="92" spans="2:21" s="9" customFormat="1">
      <c r="B92" s="8" t="s">
        <v>5</v>
      </c>
      <c r="C92" s="9" t="s">
        <v>151</v>
      </c>
      <c r="E92" s="21"/>
      <c r="F92" s="21"/>
      <c r="G92" s="21"/>
      <c r="H92" s="21"/>
      <c r="I92" s="21"/>
      <c r="J92" s="21"/>
      <c r="K92" s="21"/>
      <c r="L92" s="21"/>
      <c r="M92" s="21"/>
      <c r="N92" s="21"/>
      <c r="O92" s="21"/>
    </row>
    <row r="93" spans="2:21" s="9" customFormat="1">
      <c r="E93" s="21"/>
      <c r="F93" s="21"/>
      <c r="G93" s="21"/>
      <c r="H93" s="21"/>
      <c r="I93" s="21"/>
      <c r="J93" s="21"/>
      <c r="K93" s="21"/>
      <c r="L93" s="21"/>
      <c r="M93" s="21"/>
      <c r="N93" s="21"/>
      <c r="O93" s="21"/>
    </row>
    <row r="94" spans="2:21" s="9" customFormat="1">
      <c r="B94" s="8" t="s">
        <v>6</v>
      </c>
      <c r="C94" s="315" t="s">
        <v>511</v>
      </c>
      <c r="D94" s="316"/>
      <c r="E94" s="316"/>
      <c r="F94" s="316"/>
    </row>
    <row r="95" spans="2:21" s="9" customFormat="1">
      <c r="C95" s="253" t="s">
        <v>183</v>
      </c>
      <c r="D95" s="254" t="s">
        <v>184</v>
      </c>
      <c r="E95" s="255" t="s">
        <v>101</v>
      </c>
      <c r="F95" s="255" t="s">
        <v>105</v>
      </c>
    </row>
    <row r="96" spans="2:21" s="9" customFormat="1">
      <c r="C96" s="221"/>
      <c r="D96" s="221"/>
      <c r="E96" s="222"/>
      <c r="F96" s="223"/>
    </row>
    <row r="97" spans="2:6" s="9" customFormat="1">
      <c r="C97" s="224" t="s">
        <v>252</v>
      </c>
      <c r="D97" s="225"/>
      <c r="E97" s="226"/>
      <c r="F97" s="227"/>
    </row>
    <row r="98" spans="2:6" s="9" customFormat="1">
      <c r="C98" s="221"/>
      <c r="D98" s="221"/>
      <c r="E98" s="222"/>
      <c r="F98" s="223"/>
    </row>
    <row r="99" spans="2:6" s="9" customFormat="1">
      <c r="C99" s="224" t="s">
        <v>257</v>
      </c>
      <c r="D99" s="225"/>
      <c r="E99" s="226"/>
      <c r="F99" s="227"/>
    </row>
    <row r="100" spans="2:6" s="9" customFormat="1">
      <c r="B100" s="243" t="s">
        <v>396</v>
      </c>
      <c r="C100" s="221" t="s">
        <v>487</v>
      </c>
      <c r="D100" s="221" t="s">
        <v>258</v>
      </c>
      <c r="E100" s="222">
        <v>7.28</v>
      </c>
      <c r="F100" s="223">
        <v>5.3097000000000003</v>
      </c>
    </row>
    <row r="101" spans="2:6" s="9" customFormat="1">
      <c r="C101" s="228" t="s">
        <v>102</v>
      </c>
      <c r="D101" s="228"/>
      <c r="E101" s="229">
        <v>7.28</v>
      </c>
      <c r="F101" s="230"/>
    </row>
    <row r="102" spans="2:6" s="9" customFormat="1">
      <c r="C102" s="221"/>
      <c r="D102" s="221"/>
      <c r="E102" s="222"/>
      <c r="F102" s="223"/>
    </row>
    <row r="103" spans="2:6" s="9" customFormat="1">
      <c r="C103" s="231" t="s">
        <v>259</v>
      </c>
      <c r="D103" s="154"/>
      <c r="E103" s="229">
        <v>7.28</v>
      </c>
      <c r="F103" s="230"/>
    </row>
    <row r="104" spans="2:6" s="9" customFormat="1">
      <c r="C104" s="221"/>
      <c r="D104" s="221"/>
      <c r="E104" s="222"/>
      <c r="F104" s="223"/>
    </row>
    <row r="105" spans="2:6" s="9" customFormat="1">
      <c r="C105" s="221"/>
      <c r="D105" s="221"/>
      <c r="E105" s="222"/>
      <c r="F105" s="223"/>
    </row>
    <row r="106" spans="2:6" s="9" customFormat="1">
      <c r="B106" s="243"/>
      <c r="C106" s="224" t="s">
        <v>261</v>
      </c>
      <c r="D106" s="225"/>
      <c r="E106" s="226"/>
      <c r="F106" s="227"/>
    </row>
    <row r="107" spans="2:6" s="9" customFormat="1">
      <c r="B107" s="243" t="s">
        <v>396</v>
      </c>
      <c r="C107" s="221" t="s">
        <v>488</v>
      </c>
      <c r="D107" s="221"/>
      <c r="E107" s="222">
        <v>65.725399999999993</v>
      </c>
      <c r="F107" s="223">
        <f>H107*100</f>
        <v>0</v>
      </c>
    </row>
    <row r="108" spans="2:6" s="9" customFormat="1">
      <c r="B108" s="243" t="s">
        <v>396</v>
      </c>
      <c r="C108" s="221" t="s">
        <v>489</v>
      </c>
      <c r="D108" s="221"/>
      <c r="E108" s="222">
        <v>27.067499999999999</v>
      </c>
      <c r="F108" s="223">
        <f>H108*100</f>
        <v>0</v>
      </c>
    </row>
    <row r="109" spans="2:6" s="9" customFormat="1">
      <c r="C109" s="228" t="s">
        <v>102</v>
      </c>
      <c r="D109" s="228"/>
      <c r="E109" s="229">
        <v>92.8</v>
      </c>
      <c r="F109" s="230"/>
    </row>
    <row r="110" spans="2:6" s="9" customFormat="1">
      <c r="C110" s="221"/>
      <c r="D110" s="221"/>
      <c r="E110" s="222"/>
      <c r="F110" s="223"/>
    </row>
    <row r="111" spans="2:6" s="9" customFormat="1">
      <c r="C111" s="231" t="s">
        <v>259</v>
      </c>
      <c r="D111" s="154"/>
      <c r="E111" s="229">
        <v>92.8</v>
      </c>
      <c r="F111" s="230"/>
    </row>
    <row r="112" spans="2:6" s="9" customFormat="1">
      <c r="C112" s="221"/>
      <c r="D112" s="221"/>
      <c r="E112" s="222"/>
      <c r="F112" s="223"/>
    </row>
    <row r="113" spans="2:15" s="9" customFormat="1">
      <c r="C113" s="221" t="s">
        <v>263</v>
      </c>
      <c r="D113" s="221"/>
      <c r="E113" s="222">
        <v>-7.9999999999998295E-2</v>
      </c>
      <c r="F113" s="223"/>
    </row>
    <row r="114" spans="2:15" s="9" customFormat="1">
      <c r="C114" s="221"/>
      <c r="D114" s="221"/>
      <c r="E114" s="222"/>
      <c r="F114" s="223"/>
    </row>
    <row r="115" spans="2:15" s="9" customFormat="1">
      <c r="C115" s="231" t="s">
        <v>264</v>
      </c>
      <c r="D115" s="154"/>
      <c r="E115" s="229">
        <v>100</v>
      </c>
      <c r="F115" s="232"/>
    </row>
    <row r="116" spans="2:15" s="9" customFormat="1">
      <c r="B116" s="243" t="s">
        <v>396</v>
      </c>
      <c r="C116" s="9" t="s">
        <v>412</v>
      </c>
      <c r="D116" s="114"/>
      <c r="E116" s="25"/>
      <c r="F116" s="24"/>
    </row>
    <row r="117" spans="2:15" s="9" customFormat="1">
      <c r="C117" s="8"/>
      <c r="D117" s="114"/>
      <c r="E117" s="25"/>
      <c r="F117" s="24"/>
    </row>
    <row r="118" spans="2:15" s="9" customFormat="1">
      <c r="C118" s="233" t="s">
        <v>278</v>
      </c>
      <c r="D118" s="234" t="s">
        <v>490</v>
      </c>
      <c r="E118" s="25"/>
      <c r="F118" s="24"/>
      <c r="G118" s="25"/>
      <c r="H118" s="21"/>
      <c r="L118" s="21"/>
      <c r="M118" s="21"/>
      <c r="N118" s="21"/>
      <c r="O118" s="21"/>
    </row>
    <row r="119" spans="2:15" s="9" customFormat="1">
      <c r="C119" s="233" t="s">
        <v>277</v>
      </c>
      <c r="D119" s="234" t="s">
        <v>491</v>
      </c>
      <c r="E119" s="25"/>
      <c r="F119" s="24"/>
      <c r="G119" s="25"/>
      <c r="H119" s="21"/>
      <c r="L119" s="21"/>
      <c r="M119" s="21"/>
      <c r="N119" s="21"/>
      <c r="O119" s="21"/>
    </row>
    <row r="120" spans="2:15" s="9" customFormat="1">
      <c r="C120" s="233" t="s">
        <v>275</v>
      </c>
      <c r="D120" s="234" t="s">
        <v>490</v>
      </c>
      <c r="E120" s="25"/>
      <c r="F120" s="24"/>
      <c r="G120" s="25"/>
      <c r="H120" s="21"/>
      <c r="L120" s="21"/>
      <c r="M120" s="21"/>
      <c r="N120" s="21"/>
      <c r="O120" s="21"/>
    </row>
    <row r="121" spans="2:15" s="9" customFormat="1">
      <c r="C121" s="233" t="s">
        <v>276</v>
      </c>
      <c r="D121" s="237">
        <v>5.5100000000000003E-2</v>
      </c>
      <c r="E121" s="25"/>
      <c r="F121" s="24"/>
      <c r="G121" s="25"/>
      <c r="H121" s="21"/>
      <c r="L121" s="21"/>
      <c r="M121" s="21"/>
      <c r="N121" s="21"/>
      <c r="O121" s="21"/>
    </row>
    <row r="122" spans="2:15" s="9" customFormat="1"/>
    <row r="123" spans="2:15" s="9" customFormat="1"/>
    <row r="124" spans="2:15" s="9" customFormat="1" ht="15.75">
      <c r="B124" s="258" t="s">
        <v>18</v>
      </c>
      <c r="C124" s="258"/>
      <c r="D124" s="258"/>
      <c r="E124" s="258"/>
      <c r="F124" s="258"/>
      <c r="G124" s="258"/>
      <c r="H124" s="258"/>
      <c r="I124" s="258"/>
      <c r="J124" s="258"/>
      <c r="K124" s="258"/>
    </row>
  </sheetData>
  <mergeCells count="21">
    <mergeCell ref="B124:K124"/>
    <mergeCell ref="B33:B35"/>
    <mergeCell ref="C33:C34"/>
    <mergeCell ref="D33:F33"/>
    <mergeCell ref="B36:F36"/>
    <mergeCell ref="C40:F40"/>
    <mergeCell ref="C42:K42"/>
    <mergeCell ref="B3:K3"/>
    <mergeCell ref="B12:D12"/>
    <mergeCell ref="C31:F31"/>
    <mergeCell ref="C89:K89"/>
    <mergeCell ref="C19:F19"/>
    <mergeCell ref="D20:D21"/>
    <mergeCell ref="E20:E21"/>
    <mergeCell ref="F20:F21"/>
    <mergeCell ref="C25:F25"/>
    <mergeCell ref="H17:K17"/>
    <mergeCell ref="B14:D15"/>
    <mergeCell ref="E16:G16"/>
    <mergeCell ref="E5:G5"/>
    <mergeCell ref="H5:K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1:O92"/>
  <sheetViews>
    <sheetView zoomScale="90" zoomScaleNormal="90" workbookViewId="0">
      <selection activeCell="B1" sqref="B1"/>
    </sheetView>
  </sheetViews>
  <sheetFormatPr defaultColWidth="9.140625" defaultRowHeight="15"/>
  <cols>
    <col min="1" max="1" width="2.42578125" customWidth="1"/>
    <col min="2" max="2" width="26.140625" customWidth="1"/>
    <col min="3" max="3" width="44" customWidth="1"/>
    <col min="4" max="4" width="16.140625" customWidth="1"/>
    <col min="5" max="7" width="19.28515625" customWidth="1"/>
    <col min="8" max="10" width="14" customWidth="1"/>
    <col min="11" max="11" width="37.28515625" bestFit="1" customWidth="1"/>
  </cols>
  <sheetData>
    <row r="1" spans="2:11" ht="21">
      <c r="B1" s="163" t="s">
        <v>432</v>
      </c>
    </row>
    <row r="3" spans="2:11" ht="26.25">
      <c r="B3" s="262" t="s">
        <v>133</v>
      </c>
      <c r="C3" s="262"/>
      <c r="D3" s="262"/>
      <c r="E3" s="262"/>
      <c r="F3" s="262"/>
      <c r="G3" s="262"/>
      <c r="H3" s="262"/>
      <c r="I3" s="262"/>
      <c r="J3" s="262"/>
      <c r="K3" s="262"/>
    </row>
    <row r="4" spans="2:11">
      <c r="B4" s="10"/>
      <c r="C4" s="10"/>
      <c r="D4" s="10"/>
      <c r="E4" s="9"/>
      <c r="F4" s="9"/>
      <c r="G4" s="9"/>
      <c r="H4" s="9"/>
      <c r="I4" s="9"/>
    </row>
    <row r="5" spans="2:11" s="9" customFormat="1" ht="21">
      <c r="B5" s="191"/>
      <c r="C5" s="192"/>
      <c r="D5" s="193"/>
      <c r="E5" s="273" t="s">
        <v>46</v>
      </c>
      <c r="F5" s="274"/>
      <c r="G5" s="275"/>
      <c r="H5" s="274" t="s">
        <v>49</v>
      </c>
      <c r="I5" s="274"/>
      <c r="J5" s="274"/>
      <c r="K5" s="275"/>
    </row>
    <row r="6" spans="2:11">
      <c r="B6" s="216"/>
      <c r="C6" s="166"/>
      <c r="D6" s="166"/>
      <c r="E6" s="171"/>
      <c r="F6" s="130"/>
      <c r="G6" s="215"/>
      <c r="H6" s="166"/>
      <c r="I6" s="167"/>
      <c r="J6" s="168"/>
      <c r="K6" s="215"/>
    </row>
    <row r="7" spans="2:11" ht="15.75">
      <c r="B7" s="189" t="s">
        <v>19</v>
      </c>
      <c r="C7" s="9"/>
      <c r="D7" s="9"/>
      <c r="E7" s="173"/>
      <c r="F7" s="9"/>
      <c r="G7" s="179"/>
      <c r="I7" s="9"/>
      <c r="J7" s="9"/>
      <c r="K7" s="179"/>
    </row>
    <row r="8" spans="2:11" ht="16.5" customHeight="1">
      <c r="B8" s="173" t="s">
        <v>134</v>
      </c>
      <c r="C8" s="9"/>
      <c r="D8" s="100"/>
      <c r="E8" s="173"/>
      <c r="F8" s="9"/>
      <c r="G8" s="179"/>
      <c r="I8" s="9"/>
      <c r="J8" s="9"/>
      <c r="K8" s="179"/>
    </row>
    <row r="9" spans="2:11">
      <c r="B9" s="173" t="s">
        <v>135</v>
      </c>
      <c r="C9" s="9"/>
      <c r="D9" s="9"/>
      <c r="E9" s="173"/>
      <c r="F9" s="9"/>
      <c r="G9" s="179"/>
      <c r="I9" s="9"/>
      <c r="J9" s="9"/>
      <c r="K9" s="179"/>
    </row>
    <row r="10" spans="2:11">
      <c r="B10" s="173"/>
      <c r="C10" s="9"/>
      <c r="D10" s="9"/>
      <c r="E10" s="173"/>
      <c r="F10" s="9"/>
      <c r="G10" s="179"/>
      <c r="I10" s="9"/>
      <c r="J10" s="9"/>
      <c r="K10" s="179"/>
    </row>
    <row r="11" spans="2:11">
      <c r="B11" s="173"/>
      <c r="C11" s="9"/>
      <c r="D11" s="9"/>
      <c r="E11" s="173"/>
      <c r="F11" s="9"/>
      <c r="G11" s="179"/>
      <c r="I11" s="9"/>
      <c r="J11" s="9"/>
      <c r="K11" s="179"/>
    </row>
    <row r="12" spans="2:11">
      <c r="B12" s="279" t="s">
        <v>226</v>
      </c>
      <c r="C12" s="257"/>
      <c r="D12" s="257"/>
      <c r="E12" s="173"/>
      <c r="F12" s="9"/>
      <c r="G12" s="179"/>
      <c r="I12" s="9"/>
      <c r="J12" s="9"/>
      <c r="K12" s="179"/>
    </row>
    <row r="13" spans="2:11">
      <c r="B13" s="279"/>
      <c r="C13" s="257"/>
      <c r="D13" s="257"/>
      <c r="E13" s="173"/>
      <c r="F13" s="9"/>
      <c r="G13" s="179"/>
      <c r="I13" s="9"/>
      <c r="J13" s="9"/>
      <c r="K13" s="179"/>
    </row>
    <row r="14" spans="2:11">
      <c r="B14" s="184"/>
      <c r="C14" s="147"/>
      <c r="D14" s="147"/>
      <c r="E14" s="173"/>
      <c r="F14" s="9"/>
      <c r="G14" s="179"/>
      <c r="I14" s="9"/>
      <c r="J14" s="9"/>
      <c r="K14" s="179"/>
    </row>
    <row r="15" spans="2:11">
      <c r="B15" s="173"/>
      <c r="C15" s="9"/>
      <c r="D15" s="9"/>
      <c r="E15" s="178"/>
      <c r="F15" s="170" t="s">
        <v>61</v>
      </c>
      <c r="G15" s="179"/>
      <c r="I15" s="100" t="s">
        <v>62</v>
      </c>
      <c r="J15" s="100"/>
      <c r="K15" s="174"/>
    </row>
    <row r="16" spans="2:11" ht="42.75" customHeight="1">
      <c r="B16" s="175"/>
      <c r="C16" s="190"/>
      <c r="D16" s="190"/>
      <c r="E16" s="186"/>
      <c r="F16" s="187"/>
      <c r="G16" s="188"/>
      <c r="H16" s="271" t="s">
        <v>231</v>
      </c>
      <c r="I16" s="271"/>
      <c r="J16" s="271"/>
      <c r="K16" s="272"/>
    </row>
    <row r="17" spans="2:6">
      <c r="B17" s="1"/>
      <c r="C17" s="1"/>
      <c r="D17" s="1"/>
    </row>
    <row r="18" spans="2:6">
      <c r="B18" s="1"/>
      <c r="C18" s="295" t="s">
        <v>79</v>
      </c>
      <c r="D18" s="296"/>
      <c r="E18" s="296"/>
      <c r="F18" s="297"/>
    </row>
    <row r="19" spans="2:6" ht="15" customHeight="1">
      <c r="B19" s="1"/>
      <c r="C19" s="105" t="s">
        <v>70</v>
      </c>
      <c r="D19" s="298" t="s">
        <v>71</v>
      </c>
      <c r="E19" s="298" t="s">
        <v>72</v>
      </c>
      <c r="F19" s="298" t="s">
        <v>73</v>
      </c>
    </row>
    <row r="20" spans="2:6">
      <c r="B20" s="1"/>
      <c r="C20" s="105" t="s">
        <v>74</v>
      </c>
      <c r="D20" s="299"/>
      <c r="E20" s="299"/>
      <c r="F20" s="299"/>
    </row>
    <row r="21" spans="2:6">
      <c r="B21" s="1"/>
      <c r="C21" s="106" t="s">
        <v>75</v>
      </c>
      <c r="D21" s="107" t="s">
        <v>76</v>
      </c>
      <c r="E21" s="14"/>
      <c r="F21" s="14"/>
    </row>
    <row r="22" spans="2:6">
      <c r="B22" s="1"/>
      <c r="C22" s="106" t="s">
        <v>77</v>
      </c>
      <c r="D22" s="14"/>
      <c r="E22" s="14"/>
      <c r="F22" s="14"/>
    </row>
    <row r="23" spans="2:6">
      <c r="B23" s="1"/>
      <c r="C23" s="106" t="s">
        <v>78</v>
      </c>
      <c r="D23" s="14"/>
      <c r="E23" s="14"/>
      <c r="F23" s="14"/>
    </row>
    <row r="24" spans="2:6" ht="15.75">
      <c r="B24" s="1"/>
      <c r="C24" s="300" t="s">
        <v>80</v>
      </c>
      <c r="D24" s="301"/>
      <c r="E24" s="301"/>
      <c r="F24" s="302"/>
    </row>
    <row r="25" spans="2:6">
      <c r="B25" s="1"/>
      <c r="C25" s="1"/>
      <c r="D25" s="1"/>
    </row>
    <row r="26" spans="2:6">
      <c r="B26" s="8" t="s">
        <v>2</v>
      </c>
      <c r="C26" s="9" t="s">
        <v>136</v>
      </c>
    </row>
    <row r="27" spans="2:6">
      <c r="B27" s="8"/>
      <c r="C27" s="9"/>
    </row>
    <row r="28" spans="2:6">
      <c r="B28" s="8" t="s">
        <v>3</v>
      </c>
      <c r="C28" s="9" t="s">
        <v>137</v>
      </c>
    </row>
    <row r="29" spans="2:6">
      <c r="B29" s="8"/>
      <c r="C29" s="9"/>
    </row>
    <row r="30" spans="2:6">
      <c r="B30" s="8" t="s">
        <v>234</v>
      </c>
      <c r="C30" s="9" t="s">
        <v>232</v>
      </c>
    </row>
    <row r="31" spans="2:6">
      <c r="B31" s="8" t="s">
        <v>233</v>
      </c>
      <c r="C31" s="169">
        <v>544208</v>
      </c>
    </row>
    <row r="32" spans="2:6">
      <c r="B32" s="2"/>
      <c r="C32" s="169"/>
    </row>
    <row r="33" spans="2:6" s="9" customFormat="1" ht="63" customHeight="1">
      <c r="B33" s="6" t="s">
        <v>0</v>
      </c>
      <c r="C33" s="257" t="s">
        <v>138</v>
      </c>
      <c r="D33" s="257"/>
      <c r="E33" s="257"/>
      <c r="F33" s="257"/>
    </row>
    <row r="34" spans="2:6">
      <c r="B34" s="3"/>
      <c r="C34" s="5"/>
    </row>
    <row r="35" spans="2:6" s="9" customFormat="1">
      <c r="B35" s="266" t="s">
        <v>11</v>
      </c>
      <c r="C35" s="263"/>
      <c r="D35" s="264" t="s">
        <v>17</v>
      </c>
      <c r="E35" s="264"/>
      <c r="F35" s="264"/>
    </row>
    <row r="36" spans="2:6" s="9" customFormat="1">
      <c r="B36" s="267"/>
      <c r="C36" s="263"/>
      <c r="D36" s="11" t="s">
        <v>14</v>
      </c>
      <c r="E36" s="11" t="s">
        <v>15</v>
      </c>
      <c r="F36" s="11" t="s">
        <v>16</v>
      </c>
    </row>
    <row r="37" spans="2:6" s="9" customFormat="1" ht="32.25" customHeight="1">
      <c r="B37" s="267"/>
      <c r="C37" s="12" t="s">
        <v>139</v>
      </c>
      <c r="D37" s="136">
        <v>0.95</v>
      </c>
      <c r="E37" s="136">
        <v>1</v>
      </c>
      <c r="F37" s="35" t="s">
        <v>65</v>
      </c>
    </row>
    <row r="38" spans="2:6" s="9" customFormat="1" ht="32.25" customHeight="1">
      <c r="B38" s="268"/>
      <c r="C38" s="12" t="s">
        <v>141</v>
      </c>
      <c r="D38" s="13">
        <v>0</v>
      </c>
      <c r="E38" s="13">
        <v>0.05</v>
      </c>
      <c r="F38" s="35" t="s">
        <v>65</v>
      </c>
    </row>
    <row r="39" spans="2:6" ht="57" customHeight="1">
      <c r="B39" s="291" t="s">
        <v>140</v>
      </c>
      <c r="C39" s="291"/>
      <c r="D39" s="291"/>
      <c r="E39" s="291"/>
      <c r="F39" s="291"/>
    </row>
    <row r="40" spans="2:6">
      <c r="B40" s="3"/>
      <c r="C40" s="5"/>
    </row>
    <row r="41" spans="2:6" s="9" customFormat="1">
      <c r="B41" s="6" t="s">
        <v>192</v>
      </c>
      <c r="C41" s="159">
        <v>3.6619999999999999E-3</v>
      </c>
    </row>
    <row r="42" spans="2:6" s="9" customFormat="1">
      <c r="B42" s="6"/>
    </row>
    <row r="43" spans="2:6" s="9" customFormat="1" ht="33.75" customHeight="1">
      <c r="B43" s="6" t="s">
        <v>10</v>
      </c>
      <c r="C43" s="257" t="s">
        <v>69</v>
      </c>
      <c r="D43" s="257"/>
      <c r="E43" s="257"/>
      <c r="F43" s="257"/>
    </row>
    <row r="44" spans="2:6" s="9" customFormat="1">
      <c r="B44" s="6"/>
      <c r="C44" s="7"/>
    </row>
    <row r="45" spans="2:6" s="9" customFormat="1">
      <c r="B45" s="6" t="s">
        <v>4</v>
      </c>
      <c r="C45" s="9" t="s">
        <v>143</v>
      </c>
      <c r="D45" s="53"/>
      <c r="E45" s="53"/>
      <c r="F45" s="53"/>
    </row>
    <row r="46" spans="2:6" s="9" customFormat="1">
      <c r="B46" s="6"/>
      <c r="C46" s="7"/>
      <c r="E46" s="15"/>
      <c r="F46" s="16"/>
    </row>
    <row r="47" spans="2:6" s="9" customFormat="1">
      <c r="B47" s="6" t="s">
        <v>433</v>
      </c>
      <c r="C47" s="9" t="s">
        <v>492</v>
      </c>
    </row>
    <row r="48" spans="2:6" s="9" customFormat="1">
      <c r="B48" s="6"/>
    </row>
    <row r="49" spans="2:11" s="9" customFormat="1">
      <c r="B49" s="6" t="s">
        <v>435</v>
      </c>
      <c r="C49" s="104" t="s">
        <v>142</v>
      </c>
      <c r="D49" s="39">
        <v>1063.8828000000001</v>
      </c>
    </row>
    <row r="50" spans="2:11" s="9" customFormat="1" ht="15.75" thickBot="1"/>
    <row r="51" spans="2:11" s="27" customFormat="1" ht="15" customHeight="1">
      <c r="B51" s="8" t="s">
        <v>144</v>
      </c>
      <c r="C51" s="65"/>
      <c r="D51" s="66"/>
      <c r="E51" s="66"/>
      <c r="F51" s="66"/>
      <c r="G51" s="67" t="s">
        <v>493</v>
      </c>
      <c r="H51" s="66"/>
      <c r="I51" s="66"/>
      <c r="J51" s="66"/>
      <c r="K51" s="68"/>
    </row>
    <row r="52" spans="2:11" s="27" customFormat="1" ht="15.75">
      <c r="C52" s="69"/>
      <c r="D52" s="70"/>
      <c r="E52" s="70"/>
      <c r="G52" s="48" t="s">
        <v>373</v>
      </c>
      <c r="H52" s="70"/>
      <c r="I52" s="70"/>
      <c r="J52" s="70"/>
      <c r="K52" s="71"/>
    </row>
    <row r="53" spans="2:11" s="27" customFormat="1" ht="16.5" thickBot="1">
      <c r="C53" s="72"/>
      <c r="D53" s="73"/>
      <c r="E53" s="73"/>
      <c r="F53" s="73"/>
      <c r="G53" s="73"/>
      <c r="H53" s="73"/>
      <c r="I53" s="73"/>
      <c r="J53" s="74"/>
      <c r="K53" s="75" t="s">
        <v>494</v>
      </c>
    </row>
    <row r="54" spans="2:11" s="27" customFormat="1" ht="15.75" customHeight="1" thickBot="1">
      <c r="C54" s="76"/>
      <c r="D54" s="77"/>
      <c r="E54" s="77" t="s">
        <v>337</v>
      </c>
      <c r="F54" s="78" t="s">
        <v>338</v>
      </c>
      <c r="G54" s="79" t="s">
        <v>339</v>
      </c>
      <c r="H54" s="77" t="s">
        <v>363</v>
      </c>
      <c r="I54" s="80"/>
      <c r="J54" s="81" t="s">
        <v>364</v>
      </c>
      <c r="K54" s="82"/>
    </row>
    <row r="55" spans="2:11" s="27" customFormat="1" ht="29.25" customHeight="1" thickBot="1">
      <c r="C55" s="62" t="s">
        <v>342</v>
      </c>
      <c r="D55" s="63" t="s">
        <v>343</v>
      </c>
      <c r="E55" s="63" t="s">
        <v>344</v>
      </c>
      <c r="F55" s="41" t="s">
        <v>345</v>
      </c>
      <c r="G55" s="41" t="s">
        <v>345</v>
      </c>
      <c r="H55" s="41" t="s">
        <v>365</v>
      </c>
      <c r="I55" s="64" t="s">
        <v>338</v>
      </c>
      <c r="J55" s="64" t="s">
        <v>347</v>
      </c>
      <c r="K55" s="64" t="s">
        <v>366</v>
      </c>
    </row>
    <row r="56" spans="2:11" s="27" customFormat="1">
      <c r="C56" s="83">
        <v>45862</v>
      </c>
      <c r="D56" s="84" t="s">
        <v>367</v>
      </c>
      <c r="E56" s="85">
        <v>1062.8755000000001</v>
      </c>
      <c r="F56" s="86">
        <v>4.9416418009442049</v>
      </c>
      <c r="G56" s="86">
        <v>5.3351013153889939</v>
      </c>
      <c r="H56" s="86">
        <v>5.3543603871991641</v>
      </c>
      <c r="I56" s="87">
        <v>10009</v>
      </c>
      <c r="J56" s="87">
        <v>10010</v>
      </c>
      <c r="K56" s="87">
        <v>10010</v>
      </c>
    </row>
    <row r="57" spans="2:11" s="27" customFormat="1">
      <c r="C57" s="88">
        <v>45854</v>
      </c>
      <c r="D57" s="89" t="s">
        <v>368</v>
      </c>
      <c r="E57" s="90">
        <v>1061.7056</v>
      </c>
      <c r="F57" s="91">
        <v>4.9899457376257965</v>
      </c>
      <c r="G57" s="91">
        <v>5.3925329763619301</v>
      </c>
      <c r="H57" s="91">
        <v>5.1599487390693755</v>
      </c>
      <c r="I57" s="92">
        <v>10021</v>
      </c>
      <c r="J57" s="92">
        <v>10022</v>
      </c>
      <c r="K57" s="92">
        <v>10021</v>
      </c>
    </row>
    <row r="58" spans="2:11" s="27" customFormat="1">
      <c r="C58" s="88">
        <v>45838</v>
      </c>
      <c r="D58" s="89" t="s">
        <v>369</v>
      </c>
      <c r="E58" s="90">
        <v>1059.4653000000001</v>
      </c>
      <c r="F58" s="91">
        <v>4.9093160483877671</v>
      </c>
      <c r="G58" s="91">
        <v>5.312412250421815</v>
      </c>
      <c r="H58" s="91">
        <v>4.0621624233272247</v>
      </c>
      <c r="I58" s="92">
        <v>10042</v>
      </c>
      <c r="J58" s="92">
        <v>10045</v>
      </c>
      <c r="K58" s="92">
        <v>10035</v>
      </c>
    </row>
    <row r="59" spans="2:11" s="27" customFormat="1">
      <c r="C59" s="88">
        <v>45777</v>
      </c>
      <c r="D59" s="89" t="s">
        <v>370</v>
      </c>
      <c r="E59" s="90">
        <v>1050.4399000000001</v>
      </c>
      <c r="F59" s="91">
        <v>5.0772295078678091</v>
      </c>
      <c r="G59" s="91">
        <v>5.4921115391671904</v>
      </c>
      <c r="H59" s="91">
        <v>6.2273628410638651</v>
      </c>
      <c r="I59" s="92">
        <v>10128</v>
      </c>
      <c r="J59" s="92">
        <v>10138</v>
      </c>
      <c r="K59" s="92">
        <v>10157</v>
      </c>
    </row>
    <row r="60" spans="2:11" s="27" customFormat="1">
      <c r="C60" s="88">
        <v>45688</v>
      </c>
      <c r="D60" s="89" t="s">
        <v>371</v>
      </c>
      <c r="E60" s="90">
        <v>1035.9495999999999</v>
      </c>
      <c r="F60" s="91">
        <v>5.4374634842728016</v>
      </c>
      <c r="G60" s="91">
        <v>5.8622042075817875</v>
      </c>
      <c r="H60" s="91">
        <v>7.5162271176638455</v>
      </c>
      <c r="I60" s="92">
        <v>10270</v>
      </c>
      <c r="J60" s="92">
        <v>10291</v>
      </c>
      <c r="K60" s="92">
        <v>10373</v>
      </c>
    </row>
    <row r="61" spans="2:11" s="27" customFormat="1">
      <c r="C61" s="88">
        <v>45504</v>
      </c>
      <c r="D61" s="89" t="s">
        <v>349</v>
      </c>
      <c r="E61" s="90">
        <v>1004.9415</v>
      </c>
      <c r="F61" s="91">
        <v>5.8651473742501459</v>
      </c>
      <c r="G61" s="91">
        <v>6.3046800258005353</v>
      </c>
      <c r="H61" s="91">
        <v>7.4136022798697576</v>
      </c>
      <c r="I61" s="92">
        <v>10587</v>
      </c>
      <c r="J61" s="92">
        <v>10630</v>
      </c>
      <c r="K61" s="92">
        <v>10741</v>
      </c>
    </row>
    <row r="62" spans="2:11" s="27" customFormat="1" hidden="1">
      <c r="C62" s="88" t="s">
        <v>355</v>
      </c>
      <c r="D62" s="89" t="s">
        <v>350</v>
      </c>
      <c r="E62" s="90" t="s">
        <v>355</v>
      </c>
      <c r="F62" s="91" t="s">
        <v>355</v>
      </c>
      <c r="G62" s="91" t="s">
        <v>355</v>
      </c>
      <c r="H62" s="91" t="s">
        <v>355</v>
      </c>
      <c r="I62" s="92" t="s">
        <v>355</v>
      </c>
      <c r="J62" s="92" t="s">
        <v>355</v>
      </c>
      <c r="K62" s="92" t="s">
        <v>355</v>
      </c>
    </row>
    <row r="63" spans="2:11" s="27" customFormat="1" hidden="1">
      <c r="C63" s="88" t="s">
        <v>355</v>
      </c>
      <c r="D63" s="89" t="s">
        <v>351</v>
      </c>
      <c r="E63" s="90" t="s">
        <v>355</v>
      </c>
      <c r="F63" s="91" t="s">
        <v>355</v>
      </c>
      <c r="G63" s="91" t="s">
        <v>355</v>
      </c>
      <c r="H63" s="91" t="s">
        <v>355</v>
      </c>
      <c r="I63" s="92" t="s">
        <v>355</v>
      </c>
      <c r="J63" s="92" t="s">
        <v>355</v>
      </c>
      <c r="K63" s="92" t="s">
        <v>355</v>
      </c>
    </row>
    <row r="64" spans="2:11" s="27" customFormat="1" hidden="1">
      <c r="C64" s="93" t="s">
        <v>355</v>
      </c>
      <c r="D64" s="89" t="s">
        <v>352</v>
      </c>
      <c r="E64" s="90" t="s">
        <v>355</v>
      </c>
      <c r="F64" s="91" t="s">
        <v>355</v>
      </c>
      <c r="G64" s="91" t="s">
        <v>355</v>
      </c>
      <c r="H64" s="91" t="s">
        <v>355</v>
      </c>
      <c r="I64" s="92" t="s">
        <v>355</v>
      </c>
      <c r="J64" s="92" t="s">
        <v>355</v>
      </c>
      <c r="K64" s="92" t="s">
        <v>355</v>
      </c>
    </row>
    <row r="65" spans="2:15" s="27" customFormat="1" ht="15.75" thickBot="1">
      <c r="C65" s="94">
        <v>45478</v>
      </c>
      <c r="D65" s="95" t="s">
        <v>353</v>
      </c>
      <c r="E65" s="96">
        <v>1000</v>
      </c>
      <c r="F65" s="97">
        <v>5.9510961174964905</v>
      </c>
      <c r="G65" s="97">
        <v>6.3267508149147025</v>
      </c>
      <c r="H65" s="97">
        <v>7.5415429472923288</v>
      </c>
      <c r="I65" s="98">
        <v>10639</v>
      </c>
      <c r="J65" s="98">
        <v>10679</v>
      </c>
      <c r="K65" s="98">
        <v>10810</v>
      </c>
    </row>
    <row r="66" spans="2:15" s="27" customFormat="1" ht="15.75" customHeight="1">
      <c r="C66" s="33"/>
      <c r="D66" s="33"/>
      <c r="E66" s="33"/>
      <c r="F66" s="33"/>
      <c r="G66" s="33"/>
      <c r="H66" s="33"/>
      <c r="I66" s="33"/>
      <c r="J66" s="33"/>
      <c r="K66" s="140" t="s">
        <v>145</v>
      </c>
      <c r="L66" s="31"/>
      <c r="M66" s="31"/>
      <c r="N66" s="31"/>
      <c r="O66" s="31"/>
    </row>
    <row r="67" spans="2:15" s="27" customFormat="1" ht="15.75" customHeight="1" thickBot="1">
      <c r="B67" s="32"/>
      <c r="C67" s="33"/>
      <c r="D67" s="58"/>
      <c r="E67" s="31"/>
      <c r="F67" s="59"/>
      <c r="G67" s="31"/>
      <c r="H67" s="31"/>
      <c r="I67" s="31"/>
      <c r="J67" s="31"/>
      <c r="K67" s="31"/>
      <c r="L67" s="31"/>
      <c r="M67" s="31"/>
      <c r="N67" s="31"/>
      <c r="O67" s="31"/>
    </row>
    <row r="68" spans="2:15" s="27" customFormat="1" ht="90" customHeight="1" thickBot="1">
      <c r="B68" s="32"/>
      <c r="C68" s="306" t="s">
        <v>152</v>
      </c>
      <c r="D68" s="307"/>
      <c r="E68" s="307"/>
      <c r="F68" s="307"/>
      <c r="G68" s="307"/>
      <c r="H68" s="307"/>
      <c r="I68" s="307"/>
      <c r="J68" s="307"/>
      <c r="K68" s="308"/>
      <c r="L68" s="31"/>
      <c r="M68" s="31"/>
      <c r="N68" s="31"/>
      <c r="O68" s="31"/>
    </row>
    <row r="69" spans="2:15" s="9" customFormat="1">
      <c r="B69" s="8"/>
      <c r="C69"/>
      <c r="D69" s="19"/>
      <c r="E69" s="21"/>
      <c r="F69" s="21"/>
      <c r="G69" s="21"/>
      <c r="H69" s="21"/>
      <c r="I69" s="21"/>
    </row>
    <row r="70" spans="2:15" s="9" customFormat="1">
      <c r="B70" s="8"/>
      <c r="C70"/>
      <c r="D70" s="19"/>
      <c r="E70" s="21"/>
      <c r="F70" s="21"/>
      <c r="G70" s="21"/>
      <c r="H70" s="21"/>
      <c r="I70" s="21"/>
    </row>
    <row r="71" spans="2:15" s="9" customFormat="1">
      <c r="B71" s="8" t="s">
        <v>5</v>
      </c>
      <c r="C71" s="9" t="s">
        <v>151</v>
      </c>
      <c r="E71" s="21"/>
      <c r="F71" s="21"/>
      <c r="G71" s="21"/>
      <c r="H71" s="21"/>
      <c r="I71" s="21"/>
      <c r="J71" s="21"/>
      <c r="K71" s="21"/>
      <c r="L71" s="21"/>
      <c r="M71" s="21"/>
      <c r="N71" s="21"/>
      <c r="O71" s="21"/>
    </row>
    <row r="72" spans="2:15" s="9" customFormat="1">
      <c r="E72" s="21"/>
      <c r="F72" s="21"/>
      <c r="G72" s="21"/>
      <c r="H72" s="21"/>
      <c r="I72" s="21"/>
      <c r="J72" s="21"/>
      <c r="K72" s="21"/>
      <c r="L72" s="21"/>
      <c r="M72" s="21"/>
      <c r="N72" s="21"/>
      <c r="O72" s="21"/>
    </row>
    <row r="73" spans="2:15" s="9" customFormat="1">
      <c r="B73" s="8" t="s">
        <v>6</v>
      </c>
      <c r="C73" s="253" t="s">
        <v>183</v>
      </c>
      <c r="D73" s="254" t="s">
        <v>184</v>
      </c>
      <c r="E73" s="255" t="s">
        <v>101</v>
      </c>
      <c r="F73" s="255" t="s">
        <v>105</v>
      </c>
      <c r="G73" s="21"/>
      <c r="H73" s="21"/>
      <c r="I73" s="21"/>
      <c r="J73" s="21"/>
      <c r="K73" s="21"/>
      <c r="L73" s="21"/>
      <c r="M73" s="21"/>
      <c r="N73" s="21"/>
      <c r="O73" s="21"/>
    </row>
    <row r="74" spans="2:15" s="9" customFormat="1">
      <c r="C74" s="221"/>
      <c r="D74" s="221"/>
      <c r="E74" s="222"/>
      <c r="F74" s="223"/>
      <c r="G74" s="25"/>
      <c r="H74" s="21"/>
      <c r="I74" s="21"/>
      <c r="J74" s="21"/>
      <c r="K74" s="21"/>
      <c r="L74" s="21"/>
      <c r="M74" s="21"/>
      <c r="N74" s="21"/>
      <c r="O74" s="21"/>
    </row>
    <row r="75" spans="2:15" s="9" customFormat="1">
      <c r="B75" s="243"/>
      <c r="C75" s="224" t="s">
        <v>261</v>
      </c>
      <c r="D75" s="225"/>
      <c r="E75" s="226"/>
      <c r="F75" s="227"/>
      <c r="G75" s="25"/>
      <c r="H75" s="21"/>
      <c r="I75" s="21"/>
      <c r="J75" s="21"/>
      <c r="K75" s="21"/>
      <c r="L75" s="21"/>
      <c r="M75" s="21"/>
      <c r="N75" s="21"/>
      <c r="O75" s="21"/>
    </row>
    <row r="76" spans="2:15" s="9" customFormat="1">
      <c r="B76" s="243" t="s">
        <v>396</v>
      </c>
      <c r="C76" s="221" t="s">
        <v>262</v>
      </c>
      <c r="D76" s="221"/>
      <c r="E76" s="222">
        <v>99.22</v>
      </c>
      <c r="F76" s="223">
        <v>5.4579310000000003</v>
      </c>
      <c r="H76" s="21"/>
      <c r="I76" s="21"/>
      <c r="J76" s="21"/>
      <c r="K76" s="21"/>
    </row>
    <row r="77" spans="2:15" s="9" customFormat="1">
      <c r="C77" s="228" t="s">
        <v>102</v>
      </c>
      <c r="D77" s="228"/>
      <c r="E77" s="229">
        <v>99.22</v>
      </c>
      <c r="F77" s="230"/>
      <c r="H77" s="21"/>
      <c r="I77" s="21"/>
      <c r="J77" s="21"/>
      <c r="K77" s="21"/>
    </row>
    <row r="78" spans="2:15" s="9" customFormat="1">
      <c r="C78" s="221"/>
      <c r="D78" s="221"/>
      <c r="E78" s="222"/>
      <c r="F78" s="223"/>
      <c r="H78" s="21"/>
      <c r="I78" s="21"/>
      <c r="J78" s="21"/>
      <c r="K78" s="21"/>
    </row>
    <row r="79" spans="2:15" s="9" customFormat="1">
      <c r="C79" s="231" t="s">
        <v>259</v>
      </c>
      <c r="D79" s="154"/>
      <c r="E79" s="229">
        <v>99.22</v>
      </c>
      <c r="F79" s="230"/>
      <c r="H79" s="21"/>
      <c r="I79" s="21"/>
      <c r="J79" s="21"/>
      <c r="K79" s="21"/>
    </row>
    <row r="80" spans="2:15" s="9" customFormat="1">
      <c r="C80" s="221" t="s">
        <v>263</v>
      </c>
      <c r="D80" s="221"/>
      <c r="E80" s="222">
        <v>0.78000000000000103</v>
      </c>
      <c r="F80" s="223"/>
      <c r="H80" s="21"/>
      <c r="I80" s="21"/>
      <c r="J80" s="21"/>
      <c r="K80" s="21"/>
    </row>
    <row r="81" spans="2:11" s="9" customFormat="1">
      <c r="C81" s="221"/>
      <c r="D81" s="221"/>
      <c r="E81" s="222"/>
      <c r="F81" s="223"/>
      <c r="H81" s="21"/>
      <c r="I81" s="21"/>
      <c r="J81" s="21"/>
      <c r="K81" s="21"/>
    </row>
    <row r="82" spans="2:11" s="9" customFormat="1">
      <c r="B82" s="243"/>
      <c r="C82" s="231" t="s">
        <v>264</v>
      </c>
      <c r="D82" s="154"/>
      <c r="E82" s="229">
        <f>E77+E80</f>
        <v>100</v>
      </c>
      <c r="F82" s="232"/>
      <c r="H82" s="21"/>
      <c r="I82" s="21"/>
      <c r="J82" s="21"/>
      <c r="K82" s="21"/>
    </row>
    <row r="83" spans="2:11" s="9" customFormat="1">
      <c r="B83" s="243" t="s">
        <v>396</v>
      </c>
      <c r="C83" s="9" t="s">
        <v>412</v>
      </c>
      <c r="E83" s="21"/>
      <c r="H83" s="21"/>
      <c r="I83" s="21"/>
      <c r="J83" s="21"/>
      <c r="K83" s="21"/>
    </row>
    <row r="84" spans="2:11" s="9" customFormat="1">
      <c r="B84" s="243"/>
      <c r="E84" s="21"/>
    </row>
    <row r="85" spans="2:11" s="9" customFormat="1">
      <c r="C85" s="233" t="s">
        <v>278</v>
      </c>
      <c r="D85" s="234" t="s">
        <v>431</v>
      </c>
      <c r="E85" s="21"/>
    </row>
    <row r="86" spans="2:11" s="9" customFormat="1">
      <c r="C86" s="233" t="s">
        <v>277</v>
      </c>
      <c r="D86" s="234" t="s">
        <v>431</v>
      </c>
      <c r="E86" s="21"/>
    </row>
    <row r="87" spans="2:11" s="9" customFormat="1">
      <c r="C87" s="233" t="s">
        <v>275</v>
      </c>
      <c r="D87" s="234" t="s">
        <v>431</v>
      </c>
      <c r="E87" s="21"/>
    </row>
    <row r="88" spans="2:11" s="9" customFormat="1">
      <c r="C88" s="233" t="s">
        <v>276</v>
      </c>
      <c r="D88" s="235">
        <v>5.4152827271659994E-2</v>
      </c>
      <c r="E88" s="21"/>
    </row>
    <row r="89" spans="2:11" s="9" customFormat="1">
      <c r="C89" s="233" t="s">
        <v>273</v>
      </c>
      <c r="D89" s="235">
        <v>1E-4</v>
      </c>
      <c r="E89" s="21"/>
    </row>
    <row r="90" spans="2:11" s="9" customFormat="1">
      <c r="C90" s="233" t="s">
        <v>274</v>
      </c>
      <c r="D90" s="235">
        <v>0.99219999999999997</v>
      </c>
      <c r="E90" s="21"/>
    </row>
    <row r="91" spans="2:11" s="9" customFormat="1"/>
    <row r="92" spans="2:11" s="9" customFormat="1" ht="15.75">
      <c r="B92" s="258" t="s">
        <v>18</v>
      </c>
      <c r="C92" s="258"/>
      <c r="D92" s="258"/>
      <c r="E92" s="258"/>
      <c r="F92" s="258"/>
      <c r="G92" s="258"/>
      <c r="H92" s="258"/>
      <c r="I92" s="258"/>
      <c r="J92" s="258"/>
      <c r="K92" s="258"/>
    </row>
  </sheetData>
  <mergeCells count="18">
    <mergeCell ref="C43:F43"/>
    <mergeCell ref="C68:K68"/>
    <mergeCell ref="B92:K92"/>
    <mergeCell ref="C24:F24"/>
    <mergeCell ref="C33:F33"/>
    <mergeCell ref="B35:B38"/>
    <mergeCell ref="C35:C36"/>
    <mergeCell ref="D35:F35"/>
    <mergeCell ref="B39:F39"/>
    <mergeCell ref="B3:K3"/>
    <mergeCell ref="C18:F18"/>
    <mergeCell ref="D19:D20"/>
    <mergeCell ref="E19:E20"/>
    <mergeCell ref="F19:F20"/>
    <mergeCell ref="H16:K16"/>
    <mergeCell ref="B12:D13"/>
    <mergeCell ref="H5:K5"/>
    <mergeCell ref="E5:G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U164"/>
  <sheetViews>
    <sheetView zoomScale="90" zoomScaleNormal="90" workbookViewId="0">
      <selection activeCell="B1" sqref="B1"/>
    </sheetView>
  </sheetViews>
  <sheetFormatPr defaultColWidth="9.140625" defaultRowHeight="15"/>
  <cols>
    <col min="1" max="1" width="2.42578125" customWidth="1"/>
    <col min="2" max="2" width="26.140625" customWidth="1"/>
    <col min="3" max="3" width="46.7109375" customWidth="1"/>
    <col min="4" max="4" width="18.42578125" customWidth="1"/>
    <col min="5" max="5" width="22.42578125" customWidth="1"/>
    <col min="6" max="7" width="21.140625" customWidth="1"/>
    <col min="8" max="10" width="14" customWidth="1"/>
    <col min="11" max="11" width="38.28515625" bestFit="1" customWidth="1"/>
  </cols>
  <sheetData>
    <row r="1" spans="2:11" ht="21">
      <c r="B1" s="163" t="s">
        <v>432</v>
      </c>
    </row>
    <row r="3" spans="2:11" ht="26.25">
      <c r="B3" s="262" t="s">
        <v>153</v>
      </c>
      <c r="C3" s="262"/>
      <c r="D3" s="262"/>
      <c r="E3" s="262"/>
      <c r="F3" s="262"/>
      <c r="G3" s="262"/>
      <c r="H3" s="262"/>
      <c r="I3" s="262"/>
      <c r="J3" s="262"/>
      <c r="K3" s="262"/>
    </row>
    <row r="4" spans="2:11">
      <c r="B4" s="10"/>
      <c r="C4" s="10"/>
      <c r="D4" s="10"/>
      <c r="E4" s="9"/>
      <c r="F4" s="9"/>
      <c r="G4" s="9"/>
      <c r="H4" s="9"/>
      <c r="I4" s="9"/>
    </row>
    <row r="5" spans="2:11" s="9" customFormat="1" ht="21">
      <c r="B5" s="181"/>
      <c r="C5" s="182"/>
      <c r="D5" s="183"/>
      <c r="E5" s="273" t="s">
        <v>46</v>
      </c>
      <c r="F5" s="274"/>
      <c r="G5" s="275"/>
      <c r="H5" s="309" t="s">
        <v>49</v>
      </c>
      <c r="I5" s="310"/>
      <c r="J5" s="310"/>
      <c r="K5" s="311"/>
    </row>
    <row r="6" spans="2:11" ht="16.5" customHeight="1">
      <c r="B6" s="171"/>
      <c r="C6" s="130"/>
      <c r="D6" s="130"/>
      <c r="E6" s="171"/>
      <c r="F6" s="130"/>
      <c r="G6" s="172"/>
      <c r="H6" s="178"/>
      <c r="I6" s="9"/>
      <c r="J6" s="9"/>
      <c r="K6" s="179"/>
    </row>
    <row r="7" spans="2:11" ht="33.75" customHeight="1">
      <c r="B7" s="173" t="s">
        <v>225</v>
      </c>
      <c r="C7" s="9"/>
      <c r="D7" s="9"/>
      <c r="E7" s="173"/>
      <c r="F7" s="9"/>
      <c r="G7" s="174"/>
      <c r="H7" s="178"/>
      <c r="I7" s="9"/>
      <c r="J7" s="9"/>
      <c r="K7" s="179"/>
    </row>
    <row r="8" spans="2:11">
      <c r="B8" s="173" t="s">
        <v>162</v>
      </c>
      <c r="C8" s="9"/>
      <c r="D8" s="9"/>
      <c r="E8" s="173"/>
      <c r="F8" s="9"/>
      <c r="G8" s="174"/>
      <c r="H8" s="178"/>
      <c r="I8" s="9"/>
      <c r="J8" s="9"/>
      <c r="K8" s="179"/>
    </row>
    <row r="9" spans="2:11">
      <c r="B9" s="173" t="s">
        <v>163</v>
      </c>
      <c r="C9" s="9"/>
      <c r="D9" s="9"/>
      <c r="E9" s="173"/>
      <c r="F9" s="9"/>
      <c r="G9" s="174"/>
      <c r="H9" s="178"/>
      <c r="I9" s="9"/>
      <c r="J9" s="9"/>
      <c r="K9" s="179"/>
    </row>
    <row r="10" spans="2:11">
      <c r="B10" s="173"/>
      <c r="C10" s="9"/>
      <c r="D10" s="9"/>
      <c r="E10" s="173"/>
      <c r="F10" s="9"/>
      <c r="G10" s="174"/>
      <c r="H10" s="178"/>
      <c r="I10" s="9"/>
      <c r="J10" s="9"/>
      <c r="K10" s="179"/>
    </row>
    <row r="11" spans="2:11">
      <c r="B11" s="173"/>
      <c r="C11" s="9"/>
      <c r="D11" s="9"/>
      <c r="E11" s="173"/>
      <c r="F11" s="9"/>
      <c r="G11" s="174"/>
      <c r="H11" s="178"/>
      <c r="I11" s="9"/>
      <c r="J11" s="9"/>
      <c r="K11" s="179"/>
    </row>
    <row r="12" spans="2:11">
      <c r="B12" s="279" t="s">
        <v>226</v>
      </c>
      <c r="C12" s="257"/>
      <c r="D12" s="257"/>
      <c r="E12" s="173"/>
      <c r="F12" s="9"/>
      <c r="G12" s="174"/>
      <c r="H12" s="178"/>
      <c r="I12" s="180"/>
      <c r="J12" s="9"/>
      <c r="K12" s="179"/>
    </row>
    <row r="13" spans="2:11">
      <c r="B13" s="279"/>
      <c r="C13" s="257"/>
      <c r="D13" s="257"/>
      <c r="E13" s="173"/>
      <c r="F13" s="9"/>
      <c r="G13" s="174"/>
      <c r="H13" s="178"/>
      <c r="I13" s="9"/>
      <c r="J13" s="9"/>
      <c r="K13" s="179"/>
    </row>
    <row r="14" spans="2:11">
      <c r="B14" s="173"/>
      <c r="C14" s="9"/>
      <c r="D14" s="9"/>
      <c r="E14" s="288" t="s">
        <v>169</v>
      </c>
      <c r="F14" s="269"/>
      <c r="G14" s="270"/>
      <c r="H14" s="303" t="s">
        <v>170</v>
      </c>
      <c r="I14" s="304"/>
      <c r="J14" s="304"/>
      <c r="K14" s="305"/>
    </row>
    <row r="15" spans="2:11" ht="33" customHeight="1">
      <c r="B15" s="175"/>
      <c r="C15" s="185"/>
      <c r="D15" s="185"/>
      <c r="E15" s="175"/>
      <c r="F15" s="176"/>
      <c r="G15" s="177"/>
      <c r="H15" s="289" t="s">
        <v>224</v>
      </c>
      <c r="I15" s="271"/>
      <c r="J15" s="271"/>
      <c r="K15" s="272"/>
    </row>
    <row r="16" spans="2:11">
      <c r="B16" s="1"/>
      <c r="C16" s="1"/>
      <c r="D16" s="1"/>
    </row>
    <row r="17" spans="2:7">
      <c r="B17" s="1"/>
      <c r="C17" s="148" t="s">
        <v>79</v>
      </c>
      <c r="D17" s="143"/>
      <c r="E17" s="143"/>
      <c r="F17" s="144"/>
    </row>
    <row r="18" spans="2:7" ht="15" customHeight="1">
      <c r="B18" s="1"/>
      <c r="C18" s="105" t="s">
        <v>70</v>
      </c>
      <c r="D18" s="145" t="s">
        <v>154</v>
      </c>
      <c r="E18" s="145" t="s">
        <v>155</v>
      </c>
      <c r="F18" s="145" t="s">
        <v>156</v>
      </c>
    </row>
    <row r="19" spans="2:7">
      <c r="B19" s="1"/>
      <c r="C19" s="105" t="s">
        <v>74</v>
      </c>
      <c r="D19" s="146" t="s">
        <v>157</v>
      </c>
      <c r="E19" s="146" t="s">
        <v>158</v>
      </c>
      <c r="F19" s="146" t="s">
        <v>159</v>
      </c>
    </row>
    <row r="20" spans="2:7">
      <c r="B20" s="1"/>
      <c r="C20" s="106" t="s">
        <v>75</v>
      </c>
      <c r="D20" s="14"/>
      <c r="E20" s="107" t="s">
        <v>160</v>
      </c>
      <c r="F20" s="14"/>
    </row>
    <row r="21" spans="2:7">
      <c r="B21" s="1"/>
      <c r="C21" s="106" t="s">
        <v>77</v>
      </c>
      <c r="D21" s="14"/>
      <c r="E21" s="14"/>
      <c r="F21" s="14"/>
    </row>
    <row r="22" spans="2:7">
      <c r="B22" s="1"/>
      <c r="C22" s="106" t="s">
        <v>78</v>
      </c>
      <c r="D22" s="14"/>
      <c r="E22" s="14"/>
      <c r="F22" s="14"/>
    </row>
    <row r="23" spans="2:7" ht="15.75">
      <c r="B23" s="1"/>
      <c r="C23" s="149" t="s">
        <v>161</v>
      </c>
      <c r="D23" s="150"/>
      <c r="E23" s="150"/>
      <c r="F23" s="151"/>
    </row>
    <row r="24" spans="2:7">
      <c r="B24" s="1"/>
      <c r="C24" s="1"/>
      <c r="D24" s="1"/>
    </row>
    <row r="25" spans="2:7">
      <c r="B25" s="8" t="s">
        <v>2</v>
      </c>
      <c r="C25" s="9" t="s">
        <v>171</v>
      </c>
    </row>
    <row r="26" spans="2:7">
      <c r="B26" s="8"/>
      <c r="C26" s="9"/>
    </row>
    <row r="27" spans="2:7">
      <c r="B27" s="8" t="s">
        <v>3</v>
      </c>
      <c r="C27" s="9" t="s">
        <v>164</v>
      </c>
    </row>
    <row r="28" spans="2:7">
      <c r="B28" s="2"/>
    </row>
    <row r="29" spans="2:7" s="9" customFormat="1" ht="63" customHeight="1">
      <c r="B29" s="6" t="s">
        <v>0</v>
      </c>
      <c r="C29" s="257" t="s">
        <v>167</v>
      </c>
      <c r="D29" s="257"/>
      <c r="E29" s="257"/>
      <c r="F29" s="257"/>
      <c r="G29" s="257"/>
    </row>
    <row r="30" spans="2:7">
      <c r="B30" s="3"/>
      <c r="C30" s="5"/>
    </row>
    <row r="31" spans="2:7" s="9" customFormat="1">
      <c r="B31" s="312" t="s">
        <v>11</v>
      </c>
      <c r="C31" s="263"/>
      <c r="D31" s="264" t="s">
        <v>17</v>
      </c>
      <c r="E31" s="264"/>
      <c r="F31" s="264"/>
    </row>
    <row r="32" spans="2:7" s="9" customFormat="1">
      <c r="B32" s="313"/>
      <c r="C32" s="263"/>
      <c r="D32" s="11" t="s">
        <v>14</v>
      </c>
      <c r="E32" s="11" t="s">
        <v>15</v>
      </c>
      <c r="F32" s="11" t="s">
        <v>16</v>
      </c>
    </row>
    <row r="33" spans="2:6" s="9" customFormat="1" ht="32.25" customHeight="1">
      <c r="B33" s="314"/>
      <c r="C33" s="12" t="s">
        <v>168</v>
      </c>
      <c r="D33" s="136">
        <v>0</v>
      </c>
      <c r="E33" s="136">
        <v>1</v>
      </c>
      <c r="F33" s="35" t="s">
        <v>205</v>
      </c>
    </row>
    <row r="34" spans="2:6">
      <c r="B34" s="152"/>
      <c r="C34" s="152"/>
      <c r="D34" s="152"/>
      <c r="E34" s="152"/>
      <c r="F34" s="152"/>
    </row>
    <row r="35" spans="2:6">
      <c r="B35" s="3"/>
      <c r="C35" s="5"/>
    </row>
    <row r="36" spans="2:6" s="9" customFormat="1">
      <c r="B36" s="6" t="s">
        <v>192</v>
      </c>
      <c r="C36" s="27" t="s">
        <v>195</v>
      </c>
    </row>
    <row r="37" spans="2:6" s="9" customFormat="1">
      <c r="B37" s="6"/>
    </row>
    <row r="38" spans="2:6" s="9" customFormat="1">
      <c r="B38" s="6" t="s">
        <v>10</v>
      </c>
      <c r="D38" s="7"/>
      <c r="E38" s="7"/>
      <c r="F38" s="7"/>
    </row>
    <row r="39" spans="2:6" s="9" customFormat="1" ht="12.75" customHeight="1">
      <c r="B39" s="7" t="s">
        <v>181</v>
      </c>
      <c r="C39" s="7" t="s">
        <v>182</v>
      </c>
      <c r="D39" s="7"/>
      <c r="E39" s="7"/>
      <c r="F39" s="7"/>
    </row>
    <row r="40" spans="2:6" s="9" customFormat="1">
      <c r="B40" s="7" t="s">
        <v>172</v>
      </c>
      <c r="C40" s="9" t="s">
        <v>173</v>
      </c>
      <c r="E40" s="147"/>
      <c r="F40" s="147"/>
    </row>
    <row r="41" spans="2:6" s="9" customFormat="1">
      <c r="B41" s="6"/>
      <c r="C41" s="14" t="s">
        <v>174</v>
      </c>
      <c r="D41" s="157">
        <v>6.9999999999999994E-5</v>
      </c>
      <c r="E41" s="147"/>
      <c r="F41" s="147"/>
    </row>
    <row r="42" spans="2:6" s="9" customFormat="1">
      <c r="B42" s="6"/>
      <c r="C42" s="14" t="s">
        <v>175</v>
      </c>
      <c r="D42" s="157">
        <v>6.4999999999999994E-5</v>
      </c>
      <c r="E42" s="147"/>
      <c r="F42" s="147"/>
    </row>
    <row r="43" spans="2:6" s="9" customFormat="1">
      <c r="B43" s="6"/>
      <c r="C43" s="14" t="s">
        <v>176</v>
      </c>
      <c r="D43" s="157">
        <v>6.0000000000000002E-5</v>
      </c>
      <c r="E43" s="147"/>
      <c r="F43" s="147"/>
    </row>
    <row r="44" spans="2:6" s="9" customFormat="1">
      <c r="B44" s="6"/>
      <c r="C44" s="14" t="s">
        <v>177</v>
      </c>
      <c r="D44" s="157">
        <v>5.5000000000000002E-5</v>
      </c>
      <c r="E44" s="147"/>
      <c r="F44" s="147"/>
    </row>
    <row r="45" spans="2:6" s="9" customFormat="1">
      <c r="B45" s="6"/>
      <c r="C45" s="14" t="s">
        <v>178</v>
      </c>
      <c r="D45" s="157">
        <v>5.0000000000000002E-5</v>
      </c>
      <c r="E45" s="147"/>
      <c r="F45" s="147"/>
    </row>
    <row r="46" spans="2:6" s="9" customFormat="1">
      <c r="B46" s="6"/>
      <c r="C46" s="14" t="s">
        <v>179</v>
      </c>
      <c r="D46" s="157">
        <v>4.5000000000000003E-5</v>
      </c>
      <c r="E46" s="147"/>
      <c r="F46" s="147"/>
    </row>
    <row r="47" spans="2:6" s="9" customFormat="1">
      <c r="B47" s="6"/>
      <c r="C47" s="14" t="s">
        <v>180</v>
      </c>
      <c r="D47" s="157" t="s">
        <v>190</v>
      </c>
      <c r="E47" s="147"/>
      <c r="F47" s="147"/>
    </row>
    <row r="48" spans="2:6" s="9" customFormat="1">
      <c r="B48" s="6"/>
      <c r="C48" s="7"/>
    </row>
    <row r="49" spans="2:21" s="9" customFormat="1">
      <c r="B49" s="6" t="s">
        <v>4</v>
      </c>
      <c r="C49" s="153" t="s">
        <v>240</v>
      </c>
      <c r="D49" s="53"/>
      <c r="E49" s="53"/>
      <c r="F49" s="53"/>
    </row>
    <row r="50" spans="2:21" s="9" customFormat="1">
      <c r="B50" s="6"/>
      <c r="E50" s="15"/>
      <c r="F50" s="16"/>
    </row>
    <row r="51" spans="2:21" s="9" customFormat="1">
      <c r="B51" s="6" t="s">
        <v>433</v>
      </c>
      <c r="C51" s="9" t="s">
        <v>495</v>
      </c>
    </row>
    <row r="52" spans="2:21" s="9" customFormat="1">
      <c r="B52" s="6"/>
    </row>
    <row r="53" spans="2:21" s="9" customFormat="1">
      <c r="B53" s="6" t="s">
        <v>435</v>
      </c>
      <c r="C53" s="104" t="s">
        <v>165</v>
      </c>
      <c r="D53" s="39">
        <v>1048.0168000000001</v>
      </c>
    </row>
    <row r="54" spans="2:21" s="9" customFormat="1">
      <c r="B54" s="6"/>
      <c r="C54" s="104" t="s">
        <v>166</v>
      </c>
      <c r="D54" s="39">
        <v>1046.9414999999999</v>
      </c>
    </row>
    <row r="55" spans="2:21" s="9" customFormat="1" ht="15.75" thickBot="1"/>
    <row r="56" spans="2:21" s="27" customFormat="1" ht="15" customHeight="1">
      <c r="B56" s="8" t="s">
        <v>144</v>
      </c>
      <c r="C56" s="65"/>
      <c r="D56" s="66"/>
      <c r="E56" s="66"/>
      <c r="F56" s="66"/>
      <c r="G56" s="67" t="s">
        <v>496</v>
      </c>
      <c r="H56" s="66"/>
      <c r="I56" s="66"/>
      <c r="J56" s="66"/>
      <c r="K56" s="68"/>
      <c r="L56" s="28"/>
      <c r="M56" s="28"/>
      <c r="N56" s="28"/>
      <c r="O56" s="28"/>
      <c r="P56" s="28"/>
      <c r="Q56" s="28"/>
      <c r="R56" s="28"/>
      <c r="S56" s="28"/>
      <c r="T56" s="28"/>
      <c r="U56" s="28"/>
    </row>
    <row r="57" spans="2:21" s="27" customFormat="1" ht="15.75">
      <c r="C57" s="69"/>
      <c r="D57" s="70"/>
      <c r="E57" s="70"/>
      <c r="G57" s="48" t="s">
        <v>374</v>
      </c>
      <c r="H57" s="70"/>
      <c r="I57" s="70"/>
      <c r="J57" s="70"/>
      <c r="K57" s="71"/>
      <c r="L57" s="28"/>
      <c r="M57" s="28"/>
      <c r="N57" s="28"/>
      <c r="O57" s="28"/>
      <c r="P57" s="28"/>
      <c r="Q57" s="28"/>
      <c r="R57" s="28"/>
      <c r="S57" s="28"/>
      <c r="T57" s="28"/>
      <c r="U57" s="28"/>
    </row>
    <row r="58" spans="2:21" s="27" customFormat="1" ht="16.5" thickBot="1">
      <c r="C58" s="72"/>
      <c r="D58" s="73"/>
      <c r="E58" s="73"/>
      <c r="F58" s="73"/>
      <c r="G58" s="73"/>
      <c r="H58" s="73"/>
      <c r="I58" s="73"/>
      <c r="J58" s="74"/>
      <c r="K58" s="75" t="s">
        <v>497</v>
      </c>
      <c r="L58" s="28"/>
      <c r="M58" s="28"/>
      <c r="N58" s="28"/>
      <c r="O58" s="28"/>
      <c r="P58" s="28"/>
      <c r="Q58" s="28"/>
      <c r="R58" s="28"/>
      <c r="S58" s="28"/>
      <c r="T58" s="28"/>
      <c r="U58" s="28"/>
    </row>
    <row r="59" spans="2:21" s="27" customFormat="1" ht="15.75" customHeight="1" thickBot="1">
      <c r="C59" s="76"/>
      <c r="D59" s="77"/>
      <c r="E59" s="77" t="s">
        <v>337</v>
      </c>
      <c r="F59" s="78" t="s">
        <v>338</v>
      </c>
      <c r="G59" s="79" t="s">
        <v>339</v>
      </c>
      <c r="H59" s="77" t="s">
        <v>363</v>
      </c>
      <c r="I59" s="80"/>
      <c r="J59" s="81" t="s">
        <v>364</v>
      </c>
      <c r="K59" s="82"/>
      <c r="L59" s="28"/>
      <c r="M59" s="28"/>
      <c r="N59" s="28"/>
      <c r="O59" s="28"/>
      <c r="P59" s="28"/>
      <c r="Q59" s="28"/>
      <c r="R59" s="28"/>
      <c r="S59" s="28"/>
      <c r="T59" s="28"/>
      <c r="U59" s="28"/>
    </row>
    <row r="60" spans="2:21" s="27" customFormat="1" ht="29.25" customHeight="1" thickBot="1">
      <c r="C60" s="62" t="s">
        <v>342</v>
      </c>
      <c r="D60" s="63" t="s">
        <v>343</v>
      </c>
      <c r="E60" s="63" t="s">
        <v>344</v>
      </c>
      <c r="F60" s="41" t="s">
        <v>345</v>
      </c>
      <c r="G60" s="41" t="s">
        <v>345</v>
      </c>
      <c r="H60" s="41" t="s">
        <v>365</v>
      </c>
      <c r="I60" s="64" t="s">
        <v>338</v>
      </c>
      <c r="J60" s="64" t="s">
        <v>347</v>
      </c>
      <c r="K60" s="64" t="s">
        <v>366</v>
      </c>
      <c r="L60" s="28"/>
      <c r="M60" s="28"/>
      <c r="N60" s="28"/>
      <c r="O60" s="28"/>
      <c r="P60" s="28"/>
      <c r="Q60" s="28"/>
      <c r="R60" s="28"/>
      <c r="S60" s="28"/>
      <c r="T60" s="28"/>
      <c r="U60" s="28"/>
    </row>
    <row r="61" spans="2:21" s="27" customFormat="1">
      <c r="C61" s="83">
        <v>45862</v>
      </c>
      <c r="D61" s="84" t="s">
        <v>367</v>
      </c>
      <c r="E61" s="85">
        <v>1045.9268</v>
      </c>
      <c r="F61" s="86">
        <v>5.0586099469728101</v>
      </c>
      <c r="G61" s="86">
        <v>4.969528553236418</v>
      </c>
      <c r="H61" s="86">
        <v>5.3543603871991641</v>
      </c>
      <c r="I61" s="87">
        <v>10010</v>
      </c>
      <c r="J61" s="87">
        <v>10010</v>
      </c>
      <c r="K61" s="87">
        <v>10010</v>
      </c>
      <c r="L61" s="28"/>
      <c r="M61" s="28"/>
      <c r="N61" s="28"/>
      <c r="O61" s="28"/>
      <c r="P61" s="28"/>
      <c r="Q61" s="28"/>
      <c r="R61" s="28"/>
      <c r="S61" s="28"/>
      <c r="T61" s="28"/>
      <c r="U61" s="28"/>
    </row>
    <row r="62" spans="2:21" s="27" customFormat="1">
      <c r="C62" s="88">
        <v>45854</v>
      </c>
      <c r="D62" s="89" t="s">
        <v>368</v>
      </c>
      <c r="E62" s="90">
        <v>1044.7431999999999</v>
      </c>
      <c r="F62" s="91">
        <v>5.1201067082001703</v>
      </c>
      <c r="G62" s="91">
        <v>5.2574349704859111</v>
      </c>
      <c r="H62" s="91">
        <v>5.1599487390693755</v>
      </c>
      <c r="I62" s="92">
        <v>10021</v>
      </c>
      <c r="J62" s="92">
        <v>10022</v>
      </c>
      <c r="K62" s="92">
        <v>10021</v>
      </c>
      <c r="L62" s="28"/>
      <c r="M62" s="28"/>
      <c r="N62" s="28"/>
      <c r="O62" s="28"/>
      <c r="P62" s="28"/>
      <c r="Q62" s="28"/>
      <c r="R62" s="28"/>
      <c r="S62" s="28"/>
      <c r="T62" s="28"/>
      <c r="U62" s="28"/>
    </row>
    <row r="63" spans="2:21" s="27" customFormat="1">
      <c r="C63" s="88">
        <v>45838</v>
      </c>
      <c r="D63" s="89" t="s">
        <v>369</v>
      </c>
      <c r="E63" s="90">
        <v>1042.1285</v>
      </c>
      <c r="F63" s="91">
        <v>5.4378316635985975</v>
      </c>
      <c r="G63" s="91">
        <v>5.7782134162688434</v>
      </c>
      <c r="H63" s="91">
        <v>4.0621624233272247</v>
      </c>
      <c r="I63" s="92">
        <v>10046</v>
      </c>
      <c r="J63" s="92">
        <v>10049</v>
      </c>
      <c r="K63" s="92">
        <v>10035</v>
      </c>
      <c r="L63" s="28"/>
      <c r="M63" s="28"/>
      <c r="N63" s="28"/>
      <c r="O63" s="28"/>
      <c r="P63" s="28"/>
      <c r="Q63" s="28"/>
      <c r="R63" s="28"/>
      <c r="S63" s="28"/>
      <c r="T63" s="28"/>
      <c r="U63" s="28"/>
    </row>
    <row r="64" spans="2:21" s="27" customFormat="1">
      <c r="C64" s="88">
        <v>45777</v>
      </c>
      <c r="D64" s="89" t="s">
        <v>370</v>
      </c>
      <c r="E64" s="90">
        <v>1031.8148000000001</v>
      </c>
      <c r="F64" s="91">
        <v>5.8163090937906592</v>
      </c>
      <c r="G64" s="91">
        <v>6.1952595077000341</v>
      </c>
      <c r="H64" s="91">
        <v>6.2273628410638651</v>
      </c>
      <c r="I64" s="92">
        <v>10147</v>
      </c>
      <c r="J64" s="92">
        <v>10156</v>
      </c>
      <c r="K64" s="92">
        <v>10157</v>
      </c>
      <c r="L64" s="28"/>
      <c r="M64" s="28"/>
      <c r="N64" s="28"/>
      <c r="O64" s="28"/>
      <c r="P64" s="28"/>
      <c r="Q64" s="28"/>
      <c r="R64" s="28"/>
      <c r="S64" s="28"/>
      <c r="T64" s="28"/>
      <c r="U64" s="28"/>
    </row>
    <row r="65" spans="2:21" s="27" customFormat="1">
      <c r="C65" s="88">
        <v>45688</v>
      </c>
      <c r="D65" s="89" t="s">
        <v>371</v>
      </c>
      <c r="E65" s="90">
        <v>1015.3661</v>
      </c>
      <c r="F65" s="91">
        <v>6.2710532852407024</v>
      </c>
      <c r="G65" s="91">
        <v>6.8282490719621229</v>
      </c>
      <c r="H65" s="91">
        <v>7.5162271176638455</v>
      </c>
      <c r="I65" s="92">
        <v>10311</v>
      </c>
      <c r="J65" s="92">
        <v>10339</v>
      </c>
      <c r="K65" s="92">
        <v>10373</v>
      </c>
      <c r="L65" s="28"/>
      <c r="M65" s="28"/>
      <c r="N65" s="28"/>
      <c r="O65" s="28"/>
      <c r="P65" s="28"/>
      <c r="Q65" s="28"/>
      <c r="R65" s="28"/>
      <c r="S65" s="28"/>
      <c r="T65" s="28"/>
      <c r="U65" s="28"/>
    </row>
    <row r="66" spans="2:21" s="27" customFormat="1" hidden="1">
      <c r="C66" s="88" t="s">
        <v>355</v>
      </c>
      <c r="D66" s="89" t="s">
        <v>349</v>
      </c>
      <c r="E66" s="90" t="s">
        <v>355</v>
      </c>
      <c r="F66" s="91" t="s">
        <v>355</v>
      </c>
      <c r="G66" s="91" t="s">
        <v>355</v>
      </c>
      <c r="H66" s="91" t="s">
        <v>355</v>
      </c>
      <c r="I66" s="92" t="s">
        <v>355</v>
      </c>
      <c r="J66" s="92" t="s">
        <v>355</v>
      </c>
      <c r="K66" s="92" t="s">
        <v>355</v>
      </c>
      <c r="L66" s="28"/>
      <c r="M66" s="28"/>
      <c r="N66" s="28"/>
      <c r="O66" s="28"/>
      <c r="P66" s="28"/>
      <c r="Q66" s="28"/>
      <c r="R66" s="28"/>
      <c r="S66" s="28"/>
      <c r="T66" s="28"/>
      <c r="U66" s="28"/>
    </row>
    <row r="67" spans="2:21" s="27" customFormat="1" hidden="1">
      <c r="C67" s="88" t="s">
        <v>355</v>
      </c>
      <c r="D67" s="89" t="s">
        <v>350</v>
      </c>
      <c r="E67" s="90" t="s">
        <v>355</v>
      </c>
      <c r="F67" s="91" t="s">
        <v>355</v>
      </c>
      <c r="G67" s="91" t="s">
        <v>355</v>
      </c>
      <c r="H67" s="91" t="s">
        <v>355</v>
      </c>
      <c r="I67" s="92" t="s">
        <v>355</v>
      </c>
      <c r="J67" s="92" t="s">
        <v>355</v>
      </c>
      <c r="K67" s="92" t="s">
        <v>355</v>
      </c>
      <c r="L67" s="28"/>
      <c r="M67" s="28"/>
      <c r="N67" s="28"/>
      <c r="O67" s="28"/>
      <c r="P67" s="28"/>
      <c r="Q67" s="28"/>
      <c r="R67" s="28"/>
      <c r="S67" s="28"/>
      <c r="T67" s="28"/>
      <c r="U67" s="28"/>
    </row>
    <row r="68" spans="2:21" s="27" customFormat="1" hidden="1">
      <c r="C68" s="88" t="s">
        <v>355</v>
      </c>
      <c r="D68" s="89" t="s">
        <v>351</v>
      </c>
      <c r="E68" s="90" t="s">
        <v>355</v>
      </c>
      <c r="F68" s="91" t="s">
        <v>355</v>
      </c>
      <c r="G68" s="91" t="s">
        <v>355</v>
      </c>
      <c r="H68" s="91" t="s">
        <v>355</v>
      </c>
      <c r="I68" s="92" t="s">
        <v>355</v>
      </c>
      <c r="J68" s="92" t="s">
        <v>355</v>
      </c>
      <c r="K68" s="92" t="s">
        <v>355</v>
      </c>
      <c r="L68" s="28"/>
      <c r="M68" s="28"/>
      <c r="N68" s="28"/>
      <c r="O68" s="28"/>
      <c r="P68" s="28"/>
      <c r="Q68" s="28"/>
      <c r="R68" s="28"/>
      <c r="S68" s="28"/>
      <c r="T68" s="28"/>
      <c r="U68" s="28"/>
    </row>
    <row r="69" spans="2:21" s="27" customFormat="1" hidden="1">
      <c r="C69" s="93" t="s">
        <v>355</v>
      </c>
      <c r="D69" s="89" t="s">
        <v>352</v>
      </c>
      <c r="E69" s="90" t="s">
        <v>355</v>
      </c>
      <c r="F69" s="91" t="s">
        <v>355</v>
      </c>
      <c r="G69" s="91" t="s">
        <v>355</v>
      </c>
      <c r="H69" s="91" t="s">
        <v>355</v>
      </c>
      <c r="I69" s="92" t="s">
        <v>355</v>
      </c>
      <c r="J69" s="92" t="s">
        <v>355</v>
      </c>
      <c r="K69" s="92" t="s">
        <v>355</v>
      </c>
      <c r="L69" s="28"/>
      <c r="M69" s="28"/>
      <c r="N69" s="28"/>
      <c r="O69" s="28"/>
      <c r="P69" s="28"/>
      <c r="Q69" s="28"/>
      <c r="R69" s="28"/>
      <c r="S69" s="28"/>
      <c r="T69" s="28"/>
      <c r="U69" s="28"/>
    </row>
    <row r="70" spans="2:21" s="27" customFormat="1" ht="15.75" thickBot="1">
      <c r="C70" s="94">
        <v>45610</v>
      </c>
      <c r="D70" s="95" t="s">
        <v>353</v>
      </c>
      <c r="E70" s="96">
        <v>1000</v>
      </c>
      <c r="F70" s="97">
        <v>6.6153079150579108</v>
      </c>
      <c r="G70" s="97">
        <v>6.9073867668759865</v>
      </c>
      <c r="H70" s="97">
        <v>7.3731874092006571</v>
      </c>
      <c r="I70" s="98">
        <v>10469</v>
      </c>
      <c r="J70" s="98">
        <v>10490</v>
      </c>
      <c r="K70" s="98">
        <v>10523</v>
      </c>
      <c r="L70" s="28"/>
      <c r="M70" s="28"/>
      <c r="N70" s="28"/>
      <c r="O70" s="28"/>
      <c r="P70" s="28"/>
      <c r="Q70" s="28"/>
      <c r="R70" s="28"/>
      <c r="S70" s="28"/>
      <c r="T70" s="28"/>
      <c r="U70" s="28"/>
    </row>
    <row r="71" spans="2:21" s="27" customFormat="1" ht="15.75" customHeight="1">
      <c r="C71" s="33"/>
      <c r="D71" s="33"/>
      <c r="E71" s="33"/>
      <c r="F71" s="33"/>
      <c r="G71" s="33"/>
      <c r="H71" s="33"/>
      <c r="I71" s="33"/>
      <c r="J71" s="33"/>
      <c r="K71" s="33" t="s">
        <v>372</v>
      </c>
      <c r="L71" s="158"/>
      <c r="M71" s="158"/>
      <c r="N71" s="158"/>
      <c r="O71" s="158"/>
      <c r="P71" s="28"/>
      <c r="Q71" s="28"/>
      <c r="R71" s="28"/>
      <c r="S71" s="28"/>
      <c r="T71" s="28"/>
      <c r="U71" s="28"/>
    </row>
    <row r="72" spans="2:21" s="27" customFormat="1" ht="15.75" customHeight="1" thickBot="1">
      <c r="C72" s="33"/>
      <c r="D72" s="33"/>
      <c r="E72" s="33"/>
      <c r="F72" s="33"/>
      <c r="G72" s="33"/>
      <c r="H72" s="33"/>
      <c r="I72" s="33"/>
      <c r="J72" s="33"/>
      <c r="K72" s="33"/>
      <c r="L72" s="158"/>
      <c r="M72" s="158"/>
      <c r="N72" s="158"/>
      <c r="O72" s="158"/>
      <c r="P72" s="28"/>
      <c r="Q72" s="28"/>
      <c r="R72" s="28"/>
      <c r="S72" s="28"/>
      <c r="T72" s="28"/>
      <c r="U72" s="28"/>
    </row>
    <row r="73" spans="2:21" s="27" customFormat="1" ht="15" customHeight="1">
      <c r="B73" s="32"/>
      <c r="C73" s="65"/>
      <c r="D73" s="66"/>
      <c r="E73" s="66"/>
      <c r="F73" s="66"/>
      <c r="G73" s="67" t="s">
        <v>498</v>
      </c>
      <c r="H73" s="66"/>
      <c r="I73" s="66"/>
      <c r="J73" s="66"/>
      <c r="K73" s="68"/>
      <c r="L73" s="28"/>
      <c r="M73" s="28"/>
      <c r="N73" s="28"/>
      <c r="O73" s="28"/>
      <c r="P73" s="28"/>
      <c r="Q73" s="28"/>
      <c r="R73" s="28"/>
      <c r="S73" s="28"/>
      <c r="T73" s="28"/>
      <c r="U73" s="28"/>
    </row>
    <row r="74" spans="2:21" s="27" customFormat="1" ht="15.75">
      <c r="C74" s="69"/>
      <c r="D74" s="70"/>
      <c r="E74" s="70"/>
      <c r="G74" s="48" t="s">
        <v>374</v>
      </c>
      <c r="H74" s="70"/>
      <c r="I74" s="70"/>
      <c r="J74" s="70"/>
      <c r="K74" s="71"/>
      <c r="L74" s="28"/>
      <c r="M74" s="28"/>
      <c r="N74" s="28"/>
      <c r="O74" s="28"/>
      <c r="P74" s="28"/>
      <c r="Q74" s="28"/>
      <c r="R74" s="28"/>
      <c r="S74" s="28"/>
      <c r="T74" s="28"/>
      <c r="U74" s="28"/>
    </row>
    <row r="75" spans="2:21" s="27" customFormat="1" ht="16.5" thickBot="1">
      <c r="C75" s="69"/>
      <c r="D75" s="73"/>
      <c r="E75" s="73"/>
      <c r="F75" s="73"/>
      <c r="G75" s="73"/>
      <c r="H75" s="73"/>
      <c r="I75" s="73"/>
      <c r="J75" s="74"/>
      <c r="K75" s="75" t="s">
        <v>499</v>
      </c>
      <c r="L75" s="28"/>
      <c r="M75" s="28"/>
      <c r="N75" s="28"/>
      <c r="O75" s="28"/>
      <c r="P75" s="28"/>
      <c r="Q75" s="28"/>
      <c r="R75" s="28"/>
      <c r="S75" s="28"/>
      <c r="T75" s="28"/>
      <c r="U75" s="28"/>
    </row>
    <row r="76" spans="2:21" s="27" customFormat="1" ht="15.75" customHeight="1" thickBot="1">
      <c r="C76" s="76"/>
      <c r="D76" s="77"/>
      <c r="E76" s="77" t="s">
        <v>337</v>
      </c>
      <c r="F76" s="78" t="s">
        <v>338</v>
      </c>
      <c r="G76" s="79" t="s">
        <v>339</v>
      </c>
      <c r="H76" s="77" t="s">
        <v>363</v>
      </c>
      <c r="I76" s="80"/>
      <c r="J76" s="81" t="s">
        <v>364</v>
      </c>
      <c r="K76" s="82"/>
      <c r="L76" s="28"/>
      <c r="M76" s="28"/>
      <c r="N76" s="28"/>
      <c r="O76" s="28"/>
      <c r="P76" s="28"/>
      <c r="Q76" s="28"/>
      <c r="R76" s="28"/>
      <c r="S76" s="28"/>
      <c r="T76" s="28"/>
      <c r="U76" s="28"/>
    </row>
    <row r="77" spans="2:21" s="27" customFormat="1" ht="29.25" customHeight="1" thickBot="1">
      <c r="C77" s="62" t="s">
        <v>342</v>
      </c>
      <c r="D77" s="63" t="s">
        <v>343</v>
      </c>
      <c r="E77" s="63" t="s">
        <v>344</v>
      </c>
      <c r="F77" s="41" t="s">
        <v>345</v>
      </c>
      <c r="G77" s="41" t="s">
        <v>345</v>
      </c>
      <c r="H77" s="41" t="s">
        <v>365</v>
      </c>
      <c r="I77" s="64" t="s">
        <v>338</v>
      </c>
      <c r="J77" s="64" t="s">
        <v>347</v>
      </c>
      <c r="K77" s="64" t="s">
        <v>366</v>
      </c>
      <c r="L77" s="28"/>
      <c r="M77" s="28"/>
      <c r="N77" s="28"/>
      <c r="O77" s="28"/>
      <c r="P77" s="28"/>
      <c r="Q77" s="28"/>
      <c r="R77" s="28"/>
      <c r="S77" s="28"/>
      <c r="T77" s="28"/>
      <c r="U77" s="28"/>
    </row>
    <row r="78" spans="2:21" s="27" customFormat="1">
      <c r="C78" s="99">
        <v>45862</v>
      </c>
      <c r="D78" s="84" t="s">
        <v>367</v>
      </c>
      <c r="E78" s="85">
        <v>1046.9711</v>
      </c>
      <c r="F78" s="86">
        <v>5.2079551875205965</v>
      </c>
      <c r="G78" s="86">
        <v>4.969528553236418</v>
      </c>
      <c r="H78" s="86">
        <v>5.3543603871991641</v>
      </c>
      <c r="I78" s="87">
        <v>10010</v>
      </c>
      <c r="J78" s="87">
        <v>10010</v>
      </c>
      <c r="K78" s="87">
        <v>10010</v>
      </c>
      <c r="L78" s="28"/>
      <c r="M78" s="28"/>
      <c r="N78" s="28"/>
      <c r="O78" s="28"/>
      <c r="P78" s="28"/>
      <c r="Q78" s="28"/>
      <c r="R78" s="28"/>
      <c r="S78" s="28"/>
      <c r="T78" s="28"/>
      <c r="U78" s="28"/>
    </row>
    <row r="79" spans="2:21" s="27" customFormat="1">
      <c r="C79" s="99">
        <v>45854</v>
      </c>
      <c r="D79" s="84" t="s">
        <v>368</v>
      </c>
      <c r="E79" s="85">
        <v>1045.7524000000001</v>
      </c>
      <c r="F79" s="86">
        <v>5.2689718904781913</v>
      </c>
      <c r="G79" s="86">
        <v>5.2574349704859111</v>
      </c>
      <c r="H79" s="86">
        <v>5.1599487390693755</v>
      </c>
      <c r="I79" s="87">
        <v>10022</v>
      </c>
      <c r="J79" s="87">
        <v>10022</v>
      </c>
      <c r="K79" s="87">
        <v>10021</v>
      </c>
      <c r="L79" s="28"/>
      <c r="M79" s="28"/>
      <c r="N79" s="28"/>
      <c r="O79" s="28"/>
      <c r="P79" s="28"/>
      <c r="Q79" s="28"/>
      <c r="R79" s="28"/>
      <c r="S79" s="28"/>
      <c r="T79" s="28"/>
      <c r="U79" s="28"/>
    </row>
    <row r="80" spans="2:21" s="27" customFormat="1">
      <c r="C80" s="99">
        <v>45838</v>
      </c>
      <c r="D80" s="84" t="s">
        <v>369</v>
      </c>
      <c r="E80" s="85">
        <v>1043.0654999999999</v>
      </c>
      <c r="F80" s="86">
        <v>5.589060755641075</v>
      </c>
      <c r="G80" s="86">
        <v>5.7782134162688434</v>
      </c>
      <c r="H80" s="86">
        <v>4.0621624233272247</v>
      </c>
      <c r="I80" s="87">
        <v>10047</v>
      </c>
      <c r="J80" s="87">
        <v>10049</v>
      </c>
      <c r="K80" s="87">
        <v>10035</v>
      </c>
      <c r="L80" s="28"/>
      <c r="M80" s="28"/>
      <c r="N80" s="28"/>
      <c r="O80" s="28"/>
      <c r="P80" s="28"/>
      <c r="Q80" s="28"/>
      <c r="R80" s="28"/>
      <c r="S80" s="28"/>
      <c r="T80" s="28"/>
      <c r="U80" s="28"/>
    </row>
    <row r="81" spans="2:21" s="27" customFormat="1">
      <c r="C81" s="99">
        <v>45777</v>
      </c>
      <c r="D81" s="84" t="s">
        <v>370</v>
      </c>
      <c r="E81" s="85">
        <v>1032.4847</v>
      </c>
      <c r="F81" s="86">
        <v>5.9683129908134953</v>
      </c>
      <c r="G81" s="86">
        <v>6.1952595077000341</v>
      </c>
      <c r="H81" s="86">
        <v>6.2273628410638651</v>
      </c>
      <c r="I81" s="87">
        <v>10150</v>
      </c>
      <c r="J81" s="87">
        <v>10156</v>
      </c>
      <c r="K81" s="87">
        <v>10157</v>
      </c>
      <c r="L81" s="28"/>
      <c r="M81" s="28"/>
      <c r="N81" s="28"/>
      <c r="O81" s="28"/>
      <c r="P81" s="28"/>
      <c r="Q81" s="28"/>
      <c r="R81" s="28"/>
      <c r="S81" s="28"/>
      <c r="T81" s="28"/>
      <c r="U81" s="28"/>
    </row>
    <row r="82" spans="2:21" s="27" customFormat="1">
      <c r="C82" s="99">
        <v>45688</v>
      </c>
      <c r="D82" s="84" t="s">
        <v>371</v>
      </c>
      <c r="E82" s="85">
        <v>1015.6749</v>
      </c>
      <c r="F82" s="86">
        <v>6.4213316279806172</v>
      </c>
      <c r="G82" s="86">
        <v>6.8282490719621229</v>
      </c>
      <c r="H82" s="86">
        <v>7.5162271176638455</v>
      </c>
      <c r="I82" s="87">
        <v>10318</v>
      </c>
      <c r="J82" s="87">
        <v>10339</v>
      </c>
      <c r="K82" s="87">
        <v>10373</v>
      </c>
      <c r="L82" s="28"/>
      <c r="M82" s="28"/>
      <c r="N82" s="28"/>
      <c r="O82" s="28"/>
      <c r="P82" s="28"/>
      <c r="Q82" s="28"/>
      <c r="R82" s="28"/>
      <c r="S82" s="28"/>
      <c r="T82" s="28"/>
      <c r="U82" s="28"/>
    </row>
    <row r="83" spans="2:21" s="27" customFormat="1" hidden="1">
      <c r="C83" s="99" t="s">
        <v>355</v>
      </c>
      <c r="D83" s="84" t="s">
        <v>349</v>
      </c>
      <c r="E83" s="85" t="s">
        <v>355</v>
      </c>
      <c r="F83" s="86" t="s">
        <v>355</v>
      </c>
      <c r="G83" s="86" t="s">
        <v>355</v>
      </c>
      <c r="H83" s="86" t="s">
        <v>355</v>
      </c>
      <c r="I83" s="87" t="s">
        <v>355</v>
      </c>
      <c r="J83" s="87" t="s">
        <v>355</v>
      </c>
      <c r="K83" s="87" t="s">
        <v>355</v>
      </c>
      <c r="L83" s="28"/>
      <c r="M83" s="28"/>
      <c r="N83" s="28"/>
      <c r="O83" s="28"/>
      <c r="P83" s="28"/>
      <c r="Q83" s="28"/>
      <c r="R83" s="28"/>
      <c r="S83" s="28"/>
      <c r="T83" s="28"/>
      <c r="U83" s="28"/>
    </row>
    <row r="84" spans="2:21" s="27" customFormat="1" hidden="1">
      <c r="C84" s="99" t="s">
        <v>355</v>
      </c>
      <c r="D84" s="84" t="s">
        <v>350</v>
      </c>
      <c r="E84" s="85" t="s">
        <v>355</v>
      </c>
      <c r="F84" s="86" t="s">
        <v>355</v>
      </c>
      <c r="G84" s="86" t="s">
        <v>355</v>
      </c>
      <c r="H84" s="86" t="s">
        <v>355</v>
      </c>
      <c r="I84" s="87" t="s">
        <v>355</v>
      </c>
      <c r="J84" s="87" t="s">
        <v>355</v>
      </c>
      <c r="K84" s="87" t="s">
        <v>355</v>
      </c>
      <c r="L84" s="28"/>
      <c r="M84" s="28"/>
      <c r="N84" s="28"/>
      <c r="O84" s="28"/>
      <c r="P84" s="28"/>
      <c r="Q84" s="28"/>
      <c r="R84" s="28"/>
      <c r="S84" s="28"/>
      <c r="T84" s="28"/>
      <c r="U84" s="28"/>
    </row>
    <row r="85" spans="2:21" s="27" customFormat="1" hidden="1">
      <c r="C85" s="93" t="s">
        <v>355</v>
      </c>
      <c r="D85" s="89" t="s">
        <v>351</v>
      </c>
      <c r="E85" s="90" t="s">
        <v>355</v>
      </c>
      <c r="F85" s="91" t="s">
        <v>355</v>
      </c>
      <c r="G85" s="91" t="s">
        <v>355</v>
      </c>
      <c r="H85" s="91" t="s">
        <v>355</v>
      </c>
      <c r="I85" s="92" t="s">
        <v>355</v>
      </c>
      <c r="J85" s="92" t="s">
        <v>355</v>
      </c>
      <c r="K85" s="92" t="s">
        <v>355</v>
      </c>
      <c r="L85" s="28"/>
      <c r="M85" s="28"/>
      <c r="N85" s="28"/>
      <c r="O85" s="28"/>
      <c r="P85" s="28"/>
      <c r="Q85" s="28"/>
      <c r="R85" s="28"/>
      <c r="S85" s="28"/>
      <c r="T85" s="28"/>
      <c r="U85" s="28"/>
    </row>
    <row r="86" spans="2:21" s="27" customFormat="1" hidden="1">
      <c r="C86" s="93" t="s">
        <v>355</v>
      </c>
      <c r="D86" s="89" t="s">
        <v>352</v>
      </c>
      <c r="E86" s="90" t="s">
        <v>355</v>
      </c>
      <c r="F86" s="91" t="s">
        <v>355</v>
      </c>
      <c r="G86" s="91" t="s">
        <v>355</v>
      </c>
      <c r="H86" s="91" t="s">
        <v>355</v>
      </c>
      <c r="I86" s="92" t="s">
        <v>355</v>
      </c>
      <c r="J86" s="92" t="s">
        <v>355</v>
      </c>
      <c r="K86" s="92" t="s">
        <v>355</v>
      </c>
      <c r="L86" s="28"/>
      <c r="M86" s="28"/>
      <c r="N86" s="28"/>
      <c r="O86" s="28"/>
      <c r="P86" s="28"/>
      <c r="Q86" s="28"/>
      <c r="R86" s="28"/>
      <c r="S86" s="28"/>
      <c r="T86" s="28"/>
      <c r="U86" s="28"/>
    </row>
    <row r="87" spans="2:21" s="27" customFormat="1" ht="15.75" thickBot="1">
      <c r="C87" s="94">
        <v>45610</v>
      </c>
      <c r="D87" s="95" t="s">
        <v>353</v>
      </c>
      <c r="E87" s="96">
        <v>1000</v>
      </c>
      <c r="F87" s="97">
        <v>6.7668463320463443</v>
      </c>
      <c r="G87" s="97">
        <v>6.9073867668759865</v>
      </c>
      <c r="H87" s="97">
        <v>7.3731874092006571</v>
      </c>
      <c r="I87" s="98">
        <v>10480</v>
      </c>
      <c r="J87" s="98">
        <v>10490</v>
      </c>
      <c r="K87" s="98">
        <v>10523</v>
      </c>
      <c r="L87" s="28"/>
      <c r="M87" s="28"/>
      <c r="N87" s="28"/>
      <c r="O87" s="28"/>
      <c r="P87" s="28"/>
      <c r="Q87" s="28"/>
      <c r="R87" s="28"/>
      <c r="S87" s="28"/>
      <c r="T87" s="28"/>
      <c r="U87" s="28"/>
    </row>
    <row r="88" spans="2:21" s="27" customFormat="1" ht="15.75" customHeight="1">
      <c r="B88" s="32"/>
      <c r="C88" s="33"/>
      <c r="D88" s="58"/>
      <c r="E88" s="31"/>
      <c r="F88" s="59"/>
      <c r="G88" s="31"/>
      <c r="H88" s="31"/>
      <c r="I88" s="31"/>
      <c r="J88" s="31"/>
      <c r="K88" s="140" t="s">
        <v>145</v>
      </c>
      <c r="L88" s="158"/>
      <c r="M88" s="158"/>
      <c r="N88" s="158"/>
      <c r="O88" s="158"/>
      <c r="P88" s="28"/>
      <c r="Q88" s="28"/>
      <c r="R88" s="28"/>
      <c r="S88" s="28"/>
      <c r="T88" s="28"/>
      <c r="U88" s="28"/>
    </row>
    <row r="89" spans="2:21" s="27" customFormat="1" ht="15.75" customHeight="1" thickBot="1">
      <c r="B89" s="32"/>
      <c r="C89" s="33"/>
      <c r="D89" s="58"/>
      <c r="E89" s="31"/>
      <c r="F89" s="59"/>
      <c r="G89" s="31"/>
      <c r="H89" s="31"/>
      <c r="I89" s="31"/>
      <c r="J89" s="31"/>
      <c r="K89" s="139"/>
      <c r="L89" s="158"/>
      <c r="M89" s="158"/>
      <c r="N89" s="158"/>
      <c r="O89" s="158"/>
      <c r="P89" s="28"/>
      <c r="Q89" s="28"/>
      <c r="R89" s="28"/>
      <c r="S89" s="28"/>
      <c r="T89" s="28"/>
      <c r="U89" s="28"/>
    </row>
    <row r="90" spans="2:21" s="27" customFormat="1" ht="105.75" customHeight="1" thickBot="1">
      <c r="B90" s="32"/>
      <c r="C90" s="306" t="s">
        <v>191</v>
      </c>
      <c r="D90" s="307"/>
      <c r="E90" s="307"/>
      <c r="F90" s="307"/>
      <c r="G90" s="307"/>
      <c r="H90" s="307"/>
      <c r="I90" s="307"/>
      <c r="J90" s="307"/>
      <c r="K90" s="308"/>
      <c r="L90" s="31"/>
      <c r="M90" s="31"/>
      <c r="N90" s="31"/>
      <c r="O90" s="31"/>
    </row>
    <row r="91" spans="2:21" s="9" customFormat="1">
      <c r="B91" s="8"/>
      <c r="C91"/>
      <c r="D91" s="19"/>
      <c r="E91" s="21"/>
      <c r="F91" s="21"/>
      <c r="G91" s="21"/>
      <c r="H91" s="21"/>
      <c r="I91" s="21"/>
    </row>
    <row r="92" spans="2:21" s="9" customFormat="1">
      <c r="B92" s="8"/>
      <c r="C92"/>
      <c r="D92" s="19"/>
      <c r="E92" s="21"/>
      <c r="F92" s="21"/>
      <c r="G92" s="21"/>
      <c r="H92" s="21"/>
      <c r="I92" s="21"/>
    </row>
    <row r="93" spans="2:21" s="9" customFormat="1">
      <c r="B93" s="8" t="s">
        <v>5</v>
      </c>
      <c r="C93" s="9" t="s">
        <v>151</v>
      </c>
      <c r="E93" s="21"/>
      <c r="F93" s="21"/>
      <c r="G93" s="21"/>
      <c r="H93" s="21"/>
      <c r="I93" s="21"/>
      <c r="J93" s="21"/>
      <c r="K93" s="21"/>
      <c r="L93" s="21"/>
      <c r="M93" s="21"/>
      <c r="N93" s="21"/>
      <c r="O93" s="21"/>
    </row>
    <row r="94" spans="2:21" s="9" customFormat="1">
      <c r="E94" s="21"/>
      <c r="F94" s="21"/>
      <c r="G94" s="21"/>
      <c r="H94" s="21"/>
      <c r="I94" s="21"/>
      <c r="J94" s="21"/>
      <c r="K94" s="21"/>
      <c r="L94" s="21"/>
      <c r="M94" s="21"/>
      <c r="N94" s="21"/>
      <c r="O94" s="21"/>
    </row>
    <row r="95" spans="2:21" s="9" customFormat="1">
      <c r="B95" s="8" t="s">
        <v>6</v>
      </c>
      <c r="C95" s="8"/>
      <c r="D95" s="114"/>
      <c r="E95" s="25"/>
      <c r="F95" s="24"/>
      <c r="G95" s="25"/>
      <c r="H95" s="21"/>
      <c r="I95" s="21"/>
      <c r="J95" s="21"/>
      <c r="K95" s="21"/>
      <c r="L95" s="21"/>
      <c r="M95" s="21"/>
      <c r="N95" s="21"/>
      <c r="O95" s="21"/>
    </row>
    <row r="96" spans="2:21" s="9" customFormat="1">
      <c r="C96" s="236" t="s">
        <v>183</v>
      </c>
      <c r="D96" s="219" t="s">
        <v>184</v>
      </c>
      <c r="E96" s="220" t="s">
        <v>101</v>
      </c>
      <c r="F96" s="220" t="s">
        <v>105</v>
      </c>
      <c r="G96" s="21"/>
      <c r="H96" s="21"/>
      <c r="I96" s="21"/>
      <c r="J96" s="21"/>
      <c r="K96" s="21"/>
      <c r="L96" s="21"/>
      <c r="M96" s="21"/>
      <c r="N96" s="21"/>
      <c r="O96" s="21"/>
    </row>
    <row r="97" spans="2:15" s="9" customFormat="1">
      <c r="C97" s="244" t="s">
        <v>267</v>
      </c>
      <c r="D97" s="245"/>
      <c r="E97" s="246"/>
      <c r="F97" s="247"/>
      <c r="G97" s="21"/>
      <c r="H97" s="21"/>
      <c r="I97" s="21"/>
      <c r="J97" s="21"/>
      <c r="K97" s="21"/>
      <c r="L97" s="21"/>
      <c r="M97" s="21"/>
      <c r="N97" s="21"/>
      <c r="O97" s="21"/>
    </row>
    <row r="98" spans="2:15" s="9" customFormat="1">
      <c r="C98" s="221"/>
      <c r="D98" s="221"/>
      <c r="E98" s="222"/>
      <c r="F98" s="223"/>
      <c r="G98" s="21"/>
      <c r="H98" s="21"/>
      <c r="I98" s="21"/>
      <c r="J98" s="21"/>
      <c r="K98" s="21"/>
      <c r="L98" s="21"/>
      <c r="M98" s="21"/>
      <c r="N98" s="21"/>
      <c r="O98" s="21"/>
    </row>
    <row r="99" spans="2:15" s="9" customFormat="1">
      <c r="C99" s="224" t="s">
        <v>268</v>
      </c>
      <c r="D99" s="225"/>
      <c r="E99" s="226"/>
      <c r="F99" s="227"/>
      <c r="G99" s="21"/>
      <c r="H99" s="21"/>
      <c r="I99" s="21"/>
      <c r="J99" s="21"/>
      <c r="K99" s="21"/>
      <c r="L99" s="21"/>
      <c r="M99" s="21"/>
      <c r="N99" s="21"/>
      <c r="O99" s="21"/>
    </row>
    <row r="100" spans="2:15" s="9" customFormat="1">
      <c r="B100" s="243" t="s">
        <v>396</v>
      </c>
      <c r="C100" s="221" t="s">
        <v>500</v>
      </c>
      <c r="D100" s="221" t="s">
        <v>269</v>
      </c>
      <c r="E100" s="222">
        <v>8.77</v>
      </c>
      <c r="F100" s="223">
        <v>6.0465</v>
      </c>
      <c r="G100" s="21"/>
      <c r="H100" s="21"/>
      <c r="I100" s="21"/>
      <c r="J100" s="21"/>
      <c r="K100" s="21"/>
      <c r="L100" s="21"/>
      <c r="M100" s="21"/>
      <c r="N100" s="21"/>
      <c r="O100" s="21"/>
    </row>
    <row r="101" spans="2:15" s="9" customFormat="1">
      <c r="B101" s="243"/>
      <c r="C101" s="221" t="s">
        <v>501</v>
      </c>
      <c r="D101" s="221" t="s">
        <v>269</v>
      </c>
      <c r="E101" s="222">
        <v>8.7100000000000009</v>
      </c>
      <c r="F101" s="223">
        <v>5.9550000000000001</v>
      </c>
      <c r="G101" s="21"/>
      <c r="H101" s="21"/>
      <c r="I101" s="21"/>
      <c r="J101" s="21"/>
      <c r="K101" s="21"/>
      <c r="L101" s="21"/>
      <c r="M101" s="21"/>
      <c r="N101" s="21"/>
      <c r="O101" s="21"/>
    </row>
    <row r="102" spans="2:15" s="9" customFormat="1">
      <c r="B102" s="243"/>
      <c r="C102" s="221" t="s">
        <v>502</v>
      </c>
      <c r="D102" s="221" t="s">
        <v>269</v>
      </c>
      <c r="E102" s="222">
        <v>5.9</v>
      </c>
      <c r="F102" s="223">
        <v>5.77</v>
      </c>
      <c r="G102" s="21"/>
      <c r="H102" s="21"/>
      <c r="I102" s="21"/>
      <c r="J102" s="21"/>
      <c r="K102" s="21"/>
      <c r="L102" s="21"/>
      <c r="M102" s="21"/>
      <c r="N102" s="21"/>
      <c r="O102" s="21"/>
    </row>
    <row r="103" spans="2:15" s="9" customFormat="1">
      <c r="C103" s="228" t="s">
        <v>102</v>
      </c>
      <c r="D103" s="228"/>
      <c r="E103" s="229">
        <v>23.38</v>
      </c>
      <c r="F103" s="230"/>
      <c r="G103" s="21"/>
      <c r="H103" s="21"/>
      <c r="I103" s="21"/>
      <c r="J103" s="21"/>
      <c r="K103" s="21"/>
      <c r="L103" s="21"/>
      <c r="M103" s="21"/>
      <c r="N103" s="21"/>
      <c r="O103" s="21"/>
    </row>
    <row r="104" spans="2:15" s="9" customFormat="1">
      <c r="C104" s="221"/>
      <c r="D104" s="221"/>
      <c r="E104" s="222"/>
      <c r="F104" s="223"/>
      <c r="G104" s="21"/>
      <c r="H104" s="21"/>
      <c r="I104" s="21"/>
      <c r="J104" s="21"/>
      <c r="K104" s="21"/>
      <c r="L104" s="21"/>
      <c r="M104" s="21"/>
      <c r="N104" s="21"/>
      <c r="O104" s="21"/>
    </row>
    <row r="105" spans="2:15" s="9" customFormat="1">
      <c r="C105" s="224" t="s">
        <v>406</v>
      </c>
      <c r="D105" s="225"/>
      <c r="E105" s="226"/>
      <c r="F105" s="227"/>
      <c r="G105" s="21"/>
      <c r="H105" s="21"/>
      <c r="I105" s="21"/>
      <c r="J105" s="21"/>
      <c r="K105" s="21"/>
      <c r="L105" s="21"/>
      <c r="M105" s="21"/>
      <c r="N105" s="21"/>
      <c r="O105" s="21"/>
    </row>
    <row r="106" spans="2:15" s="9" customFormat="1">
      <c r="C106" s="221"/>
      <c r="D106" s="221"/>
      <c r="E106" s="222">
        <v>0</v>
      </c>
      <c r="F106" s="223"/>
      <c r="G106" s="21"/>
      <c r="H106" s="21"/>
      <c r="I106" s="21"/>
      <c r="J106" s="21"/>
      <c r="K106" s="21"/>
      <c r="L106" s="21"/>
      <c r="M106" s="21"/>
      <c r="N106" s="21"/>
      <c r="O106" s="21"/>
    </row>
    <row r="107" spans="2:15" s="9" customFormat="1">
      <c r="C107" s="228" t="s">
        <v>102</v>
      </c>
      <c r="D107" s="221"/>
      <c r="E107" s="248" t="s">
        <v>407</v>
      </c>
      <c r="F107" s="223"/>
      <c r="G107" s="21"/>
      <c r="H107" s="21"/>
      <c r="I107" s="21"/>
      <c r="J107" s="21"/>
      <c r="K107" s="21"/>
      <c r="L107" s="21"/>
      <c r="M107" s="21"/>
      <c r="N107" s="21"/>
      <c r="O107" s="21"/>
    </row>
    <row r="108" spans="2:15" s="9" customFormat="1">
      <c r="C108" s="221"/>
      <c r="D108" s="221"/>
      <c r="E108" s="222"/>
      <c r="F108" s="223"/>
      <c r="G108" s="21"/>
      <c r="H108" s="21"/>
      <c r="I108" s="21"/>
      <c r="J108" s="21"/>
      <c r="K108" s="21"/>
      <c r="L108" s="21"/>
      <c r="M108" s="21"/>
      <c r="N108" s="21"/>
      <c r="O108" s="21"/>
    </row>
    <row r="109" spans="2:15" s="9" customFormat="1">
      <c r="C109" s="224" t="s">
        <v>408</v>
      </c>
      <c r="D109" s="225"/>
      <c r="E109" s="226"/>
      <c r="F109" s="227"/>
      <c r="G109" s="21"/>
      <c r="H109" s="21"/>
      <c r="I109" s="21"/>
      <c r="J109" s="21"/>
      <c r="K109" s="21"/>
      <c r="L109" s="21"/>
      <c r="M109" s="21"/>
      <c r="N109" s="21"/>
      <c r="O109" s="21"/>
    </row>
    <row r="110" spans="2:15" s="9" customFormat="1">
      <c r="C110" s="221"/>
      <c r="D110" s="221"/>
      <c r="E110" s="222">
        <v>0</v>
      </c>
      <c r="F110" s="223"/>
      <c r="G110" s="21"/>
      <c r="H110" s="21"/>
      <c r="I110" s="21"/>
      <c r="J110" s="21"/>
      <c r="K110" s="21"/>
      <c r="L110" s="21"/>
      <c r="M110" s="21"/>
      <c r="N110" s="21"/>
      <c r="O110" s="21"/>
    </row>
    <row r="111" spans="2:15" s="9" customFormat="1">
      <c r="C111" s="228" t="s">
        <v>102</v>
      </c>
      <c r="D111" s="221"/>
      <c r="E111" s="248" t="s">
        <v>407</v>
      </c>
      <c r="F111" s="223"/>
      <c r="G111" s="21"/>
      <c r="H111" s="21"/>
      <c r="I111" s="21"/>
      <c r="J111" s="21"/>
      <c r="K111" s="21"/>
      <c r="L111" s="21"/>
      <c r="M111" s="21"/>
      <c r="N111" s="21"/>
      <c r="O111" s="21"/>
    </row>
    <row r="112" spans="2:15" s="9" customFormat="1">
      <c r="C112" s="221"/>
      <c r="D112" s="221"/>
      <c r="E112" s="222"/>
      <c r="F112" s="223"/>
      <c r="G112" s="21"/>
      <c r="H112" s="21"/>
      <c r="I112" s="21"/>
      <c r="J112" s="21"/>
      <c r="K112" s="21"/>
      <c r="L112" s="21"/>
      <c r="M112" s="21"/>
      <c r="N112" s="21"/>
      <c r="O112" s="21"/>
    </row>
    <row r="113" spans="2:15" s="9" customFormat="1">
      <c r="C113" s="231" t="s">
        <v>259</v>
      </c>
      <c r="D113" s="154"/>
      <c r="E113" s="229">
        <v>23.38</v>
      </c>
      <c r="F113" s="230"/>
      <c r="G113" s="21"/>
      <c r="H113" s="21"/>
      <c r="I113" s="21"/>
      <c r="J113" s="21"/>
      <c r="K113" s="21"/>
      <c r="L113" s="21"/>
      <c r="M113" s="21"/>
      <c r="N113" s="21"/>
      <c r="O113" s="21"/>
    </row>
    <row r="114" spans="2:15" s="9" customFormat="1">
      <c r="C114" s="221"/>
      <c r="D114" s="221"/>
      <c r="E114" s="222"/>
      <c r="F114" s="223"/>
      <c r="G114" s="21"/>
      <c r="H114" s="21"/>
      <c r="I114" s="21"/>
      <c r="J114" s="21"/>
      <c r="K114" s="21"/>
      <c r="L114" s="21"/>
      <c r="M114" s="21"/>
      <c r="N114" s="21"/>
      <c r="O114" s="21"/>
    </row>
    <row r="115" spans="2:15" s="9" customFormat="1">
      <c r="C115" s="244" t="s">
        <v>252</v>
      </c>
      <c r="D115" s="245"/>
      <c r="E115" s="246"/>
      <c r="F115" s="247"/>
      <c r="G115" s="21"/>
      <c r="H115" s="21"/>
      <c r="I115" s="21"/>
      <c r="J115" s="21"/>
      <c r="K115" s="21"/>
      <c r="L115" s="21"/>
      <c r="M115" s="21"/>
      <c r="N115" s="21"/>
      <c r="O115" s="21"/>
    </row>
    <row r="116" spans="2:15" s="9" customFormat="1">
      <c r="C116" s="221"/>
      <c r="D116" s="221"/>
      <c r="E116" s="222"/>
      <c r="F116" s="223"/>
      <c r="G116" s="21"/>
      <c r="H116" s="21"/>
      <c r="I116" s="21"/>
      <c r="J116" s="21"/>
      <c r="K116" s="21"/>
      <c r="L116" s="21"/>
      <c r="M116" s="21"/>
      <c r="N116" s="21"/>
      <c r="O116" s="21"/>
    </row>
    <row r="117" spans="2:15" s="9" customFormat="1">
      <c r="C117" s="224" t="s">
        <v>253</v>
      </c>
      <c r="D117" s="225"/>
      <c r="E117" s="226"/>
      <c r="F117" s="227"/>
      <c r="G117" s="21"/>
      <c r="H117" s="21"/>
      <c r="I117" s="21"/>
      <c r="J117" s="21"/>
      <c r="K117" s="21"/>
      <c r="L117" s="21"/>
      <c r="M117" s="21"/>
      <c r="N117" s="21"/>
      <c r="O117" s="21"/>
    </row>
    <row r="118" spans="2:15" s="9" customFormat="1">
      <c r="B118" s="243" t="s">
        <v>396</v>
      </c>
      <c r="C118" s="221" t="s">
        <v>503</v>
      </c>
      <c r="D118" s="221" t="s">
        <v>254</v>
      </c>
      <c r="E118" s="222">
        <v>8.1999999999999993</v>
      </c>
      <c r="F118" s="223">
        <v>5.7351999999999999</v>
      </c>
      <c r="G118" s="21"/>
      <c r="H118" s="21"/>
      <c r="I118" s="21"/>
      <c r="J118" s="21"/>
      <c r="K118" s="21"/>
      <c r="L118" s="21"/>
      <c r="M118" s="21"/>
      <c r="N118" s="21"/>
      <c r="O118" s="21"/>
    </row>
    <row r="119" spans="2:15" s="9" customFormat="1">
      <c r="B119" s="243" t="s">
        <v>396</v>
      </c>
      <c r="C119" s="221" t="s">
        <v>504</v>
      </c>
      <c r="D119" s="221" t="s">
        <v>506</v>
      </c>
      <c r="E119" s="222">
        <v>8.19</v>
      </c>
      <c r="F119" s="223">
        <v>5.7095000000000002</v>
      </c>
      <c r="G119" s="21"/>
      <c r="H119" s="21"/>
      <c r="I119" s="21"/>
      <c r="J119" s="21"/>
      <c r="K119" s="21"/>
      <c r="L119" s="21"/>
      <c r="M119" s="21"/>
      <c r="N119" s="21"/>
      <c r="O119" s="21"/>
    </row>
    <row r="120" spans="2:15" s="9" customFormat="1">
      <c r="B120" s="243" t="s">
        <v>396</v>
      </c>
      <c r="C120" s="221" t="s">
        <v>255</v>
      </c>
      <c r="D120" s="221" t="s">
        <v>254</v>
      </c>
      <c r="E120" s="222">
        <v>5.49</v>
      </c>
      <c r="F120" s="223">
        <v>5.742</v>
      </c>
      <c r="G120" s="21"/>
      <c r="H120" s="21"/>
      <c r="I120" s="21"/>
      <c r="J120" s="21"/>
      <c r="K120" s="21"/>
      <c r="L120" s="21"/>
      <c r="M120" s="21"/>
      <c r="N120" s="21"/>
      <c r="O120" s="21"/>
    </row>
    <row r="121" spans="2:15" s="9" customFormat="1">
      <c r="B121" s="243"/>
      <c r="C121" s="221" t="s">
        <v>256</v>
      </c>
      <c r="D121" s="221" t="s">
        <v>254</v>
      </c>
      <c r="E121" s="222">
        <v>5.46</v>
      </c>
      <c r="F121" s="223">
        <v>5.7206000000000001</v>
      </c>
      <c r="G121" s="21"/>
      <c r="H121" s="21"/>
      <c r="I121" s="21"/>
      <c r="J121" s="21"/>
      <c r="K121" s="21"/>
      <c r="L121" s="21"/>
      <c r="M121" s="21"/>
      <c r="N121" s="21"/>
      <c r="O121" s="21"/>
    </row>
    <row r="122" spans="2:15" s="9" customFormat="1">
      <c r="C122" s="221" t="s">
        <v>505</v>
      </c>
      <c r="D122" s="221" t="s">
        <v>281</v>
      </c>
      <c r="E122" s="222">
        <v>2.74</v>
      </c>
      <c r="F122" s="223">
        <v>5.7605000000000004</v>
      </c>
      <c r="G122" s="21"/>
      <c r="H122" s="21"/>
      <c r="I122" s="21"/>
      <c r="J122" s="21"/>
      <c r="K122" s="21"/>
      <c r="L122" s="21"/>
      <c r="M122" s="21"/>
      <c r="N122" s="21"/>
      <c r="O122" s="21"/>
    </row>
    <row r="123" spans="2:15" s="9" customFormat="1">
      <c r="C123" s="221" t="s">
        <v>279</v>
      </c>
      <c r="D123" s="221" t="s">
        <v>280</v>
      </c>
      <c r="E123" s="222">
        <v>2.73</v>
      </c>
      <c r="F123" s="223">
        <v>5.7297000000000002</v>
      </c>
      <c r="G123" s="21"/>
      <c r="H123" s="21"/>
      <c r="I123" s="21"/>
      <c r="J123" s="21"/>
      <c r="K123" s="21"/>
      <c r="L123" s="21"/>
      <c r="M123" s="21"/>
      <c r="N123" s="21"/>
      <c r="O123" s="21"/>
    </row>
    <row r="124" spans="2:15" s="9" customFormat="1">
      <c r="C124" s="228" t="s">
        <v>102</v>
      </c>
      <c r="D124" s="228"/>
      <c r="E124" s="229">
        <v>32.81</v>
      </c>
      <c r="F124" s="230"/>
      <c r="G124" s="21"/>
      <c r="H124" s="21"/>
      <c r="I124" s="21"/>
      <c r="J124" s="21"/>
      <c r="K124" s="21"/>
      <c r="L124" s="21"/>
      <c r="M124" s="21"/>
      <c r="N124" s="21"/>
      <c r="O124" s="21"/>
    </row>
    <row r="125" spans="2:15" s="9" customFormat="1">
      <c r="C125" s="221"/>
      <c r="D125" s="221"/>
      <c r="E125" s="222"/>
      <c r="F125" s="223"/>
      <c r="G125" s="21"/>
      <c r="H125" s="21"/>
      <c r="I125" s="21"/>
      <c r="J125" s="21"/>
      <c r="K125" s="21"/>
      <c r="L125" s="21"/>
      <c r="M125" s="21"/>
      <c r="N125" s="21"/>
      <c r="O125" s="21"/>
    </row>
    <row r="126" spans="2:15" s="9" customFormat="1">
      <c r="C126" s="224" t="s">
        <v>282</v>
      </c>
      <c r="D126" s="225"/>
      <c r="E126" s="226"/>
      <c r="F126" s="227"/>
      <c r="G126" s="21"/>
      <c r="H126" s="21"/>
      <c r="I126" s="21"/>
      <c r="J126" s="21"/>
      <c r="K126" s="21"/>
      <c r="L126" s="21"/>
      <c r="M126" s="21"/>
      <c r="N126" s="21"/>
      <c r="O126" s="21"/>
    </row>
    <row r="127" spans="2:15" s="9" customFormat="1">
      <c r="B127" s="243"/>
      <c r="C127" s="221" t="s">
        <v>507</v>
      </c>
      <c r="D127" s="221" t="s">
        <v>254</v>
      </c>
      <c r="E127" s="222">
        <v>5.46</v>
      </c>
      <c r="F127" s="223">
        <v>6.1748000000000003</v>
      </c>
      <c r="G127" s="21"/>
      <c r="H127" s="249"/>
      <c r="I127" s="21"/>
      <c r="J127" s="21"/>
      <c r="K127" s="21"/>
      <c r="L127" s="21"/>
      <c r="M127" s="21"/>
      <c r="N127" s="21"/>
      <c r="O127" s="21"/>
    </row>
    <row r="128" spans="2:15" s="9" customFormat="1">
      <c r="C128" s="221" t="s">
        <v>508</v>
      </c>
      <c r="D128" s="221" t="s">
        <v>254</v>
      </c>
      <c r="E128" s="222">
        <v>5.45</v>
      </c>
      <c r="F128" s="223">
        <v>5.8048000000000002</v>
      </c>
      <c r="G128" s="21"/>
      <c r="H128" s="21"/>
      <c r="I128" s="21"/>
      <c r="J128" s="21"/>
      <c r="K128" s="21"/>
      <c r="L128" s="21"/>
      <c r="M128" s="21"/>
      <c r="N128" s="21"/>
      <c r="O128" s="21"/>
    </row>
    <row r="129" spans="2:15" s="9" customFormat="1">
      <c r="C129" s="221" t="s">
        <v>507</v>
      </c>
      <c r="D129" s="221" t="s">
        <v>254</v>
      </c>
      <c r="E129" s="222">
        <v>2.74</v>
      </c>
      <c r="F129" s="223">
        <v>6.1</v>
      </c>
      <c r="G129" s="21"/>
      <c r="H129" s="21"/>
      <c r="I129" s="21"/>
      <c r="J129" s="21"/>
      <c r="K129" s="21"/>
      <c r="L129" s="21"/>
      <c r="M129" s="21"/>
      <c r="N129" s="21"/>
      <c r="O129" s="21"/>
    </row>
    <row r="130" spans="2:15" s="9" customFormat="1">
      <c r="C130" s="228" t="s">
        <v>102</v>
      </c>
      <c r="D130" s="228"/>
      <c r="E130" s="229">
        <v>13.65</v>
      </c>
      <c r="F130" s="230"/>
      <c r="G130" s="21"/>
      <c r="H130" s="21"/>
      <c r="I130" s="21"/>
      <c r="J130" s="21"/>
      <c r="K130" s="21"/>
      <c r="L130" s="21"/>
      <c r="M130" s="21"/>
      <c r="N130" s="21"/>
      <c r="O130" s="21"/>
    </row>
    <row r="131" spans="2:15" s="9" customFormat="1">
      <c r="C131" s="221"/>
      <c r="D131" s="221"/>
      <c r="E131" s="222"/>
      <c r="F131" s="223"/>
      <c r="G131" s="21"/>
      <c r="H131" s="21"/>
      <c r="I131" s="21"/>
      <c r="J131" s="21"/>
      <c r="K131" s="21"/>
      <c r="L131" s="21"/>
      <c r="M131" s="21"/>
      <c r="N131" s="21"/>
      <c r="O131" s="21"/>
    </row>
    <row r="132" spans="2:15" s="9" customFormat="1">
      <c r="C132" s="224" t="s">
        <v>257</v>
      </c>
      <c r="D132" s="225"/>
      <c r="E132" s="226"/>
      <c r="F132" s="227"/>
      <c r="G132" s="21"/>
      <c r="H132" s="21"/>
      <c r="I132" s="21"/>
      <c r="J132" s="21"/>
      <c r="K132" s="21"/>
      <c r="L132" s="21"/>
      <c r="M132" s="21"/>
      <c r="N132" s="21"/>
      <c r="O132" s="21"/>
    </row>
    <row r="133" spans="2:15" s="9" customFormat="1">
      <c r="B133" s="243" t="s">
        <v>396</v>
      </c>
      <c r="C133" s="221" t="s">
        <v>509</v>
      </c>
      <c r="D133" s="221" t="s">
        <v>258</v>
      </c>
      <c r="E133" s="222">
        <v>8.2100000000000009</v>
      </c>
      <c r="F133" s="223">
        <v>5.3154000000000003</v>
      </c>
      <c r="G133" s="21"/>
      <c r="H133" s="21"/>
      <c r="I133" s="21"/>
      <c r="J133" s="21"/>
      <c r="K133" s="21"/>
      <c r="L133" s="21"/>
      <c r="M133" s="21"/>
      <c r="N133" s="21"/>
      <c r="O133" s="21"/>
    </row>
    <row r="134" spans="2:15" s="9" customFormat="1">
      <c r="B134" s="243" t="s">
        <v>396</v>
      </c>
      <c r="C134" s="221" t="s">
        <v>510</v>
      </c>
      <c r="D134" s="221" t="s">
        <v>258</v>
      </c>
      <c r="E134" s="222">
        <v>8.18</v>
      </c>
      <c r="F134" s="223">
        <v>5.3068</v>
      </c>
      <c r="G134" s="21"/>
      <c r="H134" s="21"/>
      <c r="I134" s="21"/>
      <c r="J134" s="21"/>
      <c r="K134" s="21"/>
      <c r="L134" s="21"/>
      <c r="M134" s="21"/>
      <c r="N134" s="21"/>
      <c r="O134" s="21"/>
    </row>
    <row r="135" spans="2:15" s="9" customFormat="1">
      <c r="B135" s="243" t="s">
        <v>396</v>
      </c>
      <c r="C135" s="221" t="s">
        <v>409</v>
      </c>
      <c r="D135" s="221" t="s">
        <v>258</v>
      </c>
      <c r="E135" s="222">
        <v>5.49</v>
      </c>
      <c r="F135" s="223">
        <v>5.2971000000000004</v>
      </c>
      <c r="G135" s="21"/>
      <c r="H135" s="21"/>
      <c r="I135" s="21"/>
      <c r="J135" s="21"/>
      <c r="K135" s="21"/>
      <c r="L135" s="21"/>
      <c r="M135" s="21"/>
      <c r="N135" s="21"/>
      <c r="O135" s="21"/>
    </row>
    <row r="136" spans="2:15" s="9" customFormat="1">
      <c r="C136" s="228" t="s">
        <v>102</v>
      </c>
      <c r="D136" s="228"/>
      <c r="E136" s="229">
        <v>21.88</v>
      </c>
      <c r="F136" s="230"/>
      <c r="G136" s="21"/>
      <c r="H136" s="21"/>
      <c r="I136" s="21"/>
      <c r="J136" s="21"/>
      <c r="K136" s="21"/>
      <c r="L136" s="21"/>
      <c r="M136" s="21"/>
      <c r="N136" s="21"/>
      <c r="O136" s="21"/>
    </row>
    <row r="137" spans="2:15" s="9" customFormat="1">
      <c r="C137" s="221"/>
      <c r="D137" s="221"/>
      <c r="E137" s="222"/>
      <c r="F137" s="223"/>
      <c r="G137" s="21"/>
      <c r="H137" s="21"/>
      <c r="I137" s="21"/>
      <c r="J137" s="21"/>
      <c r="K137" s="21"/>
      <c r="L137" s="21"/>
      <c r="M137" s="21"/>
      <c r="N137" s="21"/>
      <c r="O137" s="21"/>
    </row>
    <row r="138" spans="2:15" s="9" customFormat="1">
      <c r="C138" s="231" t="s">
        <v>259</v>
      </c>
      <c r="D138" s="154"/>
      <c r="E138" s="229">
        <v>68.34</v>
      </c>
      <c r="F138" s="230"/>
      <c r="G138" s="21"/>
      <c r="H138" s="21"/>
      <c r="I138" s="21"/>
      <c r="J138" s="21"/>
      <c r="K138" s="21"/>
      <c r="L138" s="21"/>
      <c r="M138" s="21"/>
      <c r="N138" s="21"/>
      <c r="O138" s="21"/>
    </row>
    <row r="139" spans="2:15" s="9" customFormat="1">
      <c r="C139" s="221"/>
      <c r="D139" s="221"/>
      <c r="E139" s="222"/>
      <c r="F139" s="223"/>
      <c r="G139" s="21"/>
      <c r="H139" s="21"/>
      <c r="I139" s="21"/>
      <c r="J139" s="21"/>
      <c r="K139" s="21"/>
      <c r="L139" s="21"/>
      <c r="M139" s="21"/>
      <c r="N139" s="21"/>
      <c r="O139" s="21"/>
    </row>
    <row r="140" spans="2:15" s="9" customFormat="1">
      <c r="C140" s="221"/>
      <c r="D140" s="221"/>
      <c r="E140" s="222"/>
      <c r="F140" s="223"/>
      <c r="G140" s="21"/>
      <c r="H140" s="21"/>
      <c r="I140" s="21"/>
      <c r="J140" s="21"/>
      <c r="K140" s="21"/>
      <c r="L140" s="21"/>
      <c r="M140" s="21"/>
      <c r="N140" s="21"/>
      <c r="O140" s="21"/>
    </row>
    <row r="141" spans="2:15" s="9" customFormat="1">
      <c r="C141" s="244" t="s">
        <v>260</v>
      </c>
      <c r="D141" s="245"/>
      <c r="E141" s="246"/>
      <c r="F141" s="247"/>
      <c r="G141" s="21"/>
      <c r="H141" s="21"/>
      <c r="I141" s="21"/>
      <c r="J141" s="21"/>
      <c r="K141" s="21"/>
      <c r="L141" s="21"/>
      <c r="M141" s="21"/>
      <c r="N141" s="21"/>
      <c r="O141" s="21"/>
    </row>
    <row r="142" spans="2:15" s="9" customFormat="1">
      <c r="C142" s="221" t="s">
        <v>270</v>
      </c>
      <c r="D142" s="221"/>
      <c r="E142" s="222">
        <v>0.17</v>
      </c>
      <c r="F142" s="223"/>
      <c r="G142" s="21"/>
      <c r="H142" s="21"/>
      <c r="I142" s="21"/>
      <c r="J142" s="21"/>
      <c r="K142" s="21"/>
      <c r="L142" s="21"/>
      <c r="M142" s="21"/>
      <c r="N142" s="21"/>
      <c r="O142" s="21"/>
    </row>
    <row r="143" spans="2:15" s="9" customFormat="1">
      <c r="C143" s="221"/>
      <c r="D143" s="221"/>
      <c r="E143" s="222"/>
      <c r="F143" s="223"/>
      <c r="G143" s="21"/>
      <c r="H143" s="21"/>
      <c r="I143" s="21"/>
      <c r="J143" s="21"/>
      <c r="K143" s="21"/>
      <c r="L143" s="21"/>
      <c r="M143" s="21"/>
      <c r="N143" s="21"/>
      <c r="O143" s="21"/>
    </row>
    <row r="144" spans="2:15" s="9" customFormat="1">
      <c r="C144" s="231" t="s">
        <v>259</v>
      </c>
      <c r="D144" s="154"/>
      <c r="E144" s="229">
        <v>0.17</v>
      </c>
      <c r="F144" s="230"/>
      <c r="G144" s="21"/>
      <c r="H144" s="21"/>
      <c r="I144" s="21"/>
      <c r="J144" s="21"/>
      <c r="K144" s="21"/>
      <c r="L144" s="21"/>
      <c r="M144" s="21"/>
      <c r="N144" s="21"/>
      <c r="O144" s="21"/>
    </row>
    <row r="145" spans="2:15" s="9" customFormat="1">
      <c r="C145" s="221"/>
      <c r="D145" s="221"/>
      <c r="E145" s="222"/>
      <c r="F145" s="223"/>
      <c r="G145" s="21"/>
      <c r="H145" s="21"/>
      <c r="I145" s="21"/>
      <c r="J145" s="21"/>
      <c r="K145" s="21"/>
      <c r="L145" s="21"/>
      <c r="M145" s="21"/>
      <c r="N145" s="21"/>
      <c r="O145" s="21"/>
    </row>
    <row r="146" spans="2:15" s="9" customFormat="1">
      <c r="C146" s="244" t="s">
        <v>261</v>
      </c>
      <c r="D146" s="245"/>
      <c r="E146" s="246"/>
      <c r="F146" s="247"/>
      <c r="G146" s="21"/>
      <c r="H146" s="21"/>
      <c r="I146" s="21"/>
      <c r="J146" s="21"/>
      <c r="K146" s="21"/>
      <c r="L146" s="21"/>
      <c r="M146" s="21"/>
      <c r="N146" s="21"/>
      <c r="O146" s="21"/>
    </row>
    <row r="147" spans="2:15" s="9" customFormat="1">
      <c r="B147" s="243" t="s">
        <v>396</v>
      </c>
      <c r="C147" s="221" t="s">
        <v>262</v>
      </c>
      <c r="D147" s="221"/>
      <c r="E147" s="222">
        <v>8.1300000000000008</v>
      </c>
      <c r="F147" s="223">
        <v>5.46</v>
      </c>
      <c r="G147" s="21"/>
      <c r="H147" s="21"/>
      <c r="I147" s="21"/>
      <c r="J147" s="21"/>
      <c r="K147" s="21"/>
      <c r="L147" s="21"/>
      <c r="M147" s="21"/>
      <c r="N147" s="21"/>
      <c r="O147" s="21"/>
    </row>
    <row r="148" spans="2:15" s="9" customFormat="1">
      <c r="C148" s="228" t="s">
        <v>102</v>
      </c>
      <c r="D148" s="228"/>
      <c r="E148" s="229">
        <v>8.1300000000000008</v>
      </c>
      <c r="F148" s="230"/>
      <c r="G148" s="21"/>
      <c r="H148" s="21"/>
      <c r="I148" s="21"/>
      <c r="J148" s="21"/>
      <c r="K148" s="21"/>
      <c r="L148" s="21"/>
      <c r="M148" s="21"/>
      <c r="N148" s="21"/>
      <c r="O148" s="21"/>
    </row>
    <row r="149" spans="2:15" s="9" customFormat="1">
      <c r="C149" s="221"/>
      <c r="D149" s="221"/>
      <c r="E149" s="222"/>
      <c r="F149" s="223"/>
      <c r="G149" s="21"/>
      <c r="H149" s="21"/>
      <c r="I149" s="21"/>
      <c r="J149" s="21"/>
      <c r="K149" s="21"/>
      <c r="L149" s="21"/>
      <c r="M149" s="21"/>
      <c r="N149" s="21"/>
      <c r="O149" s="21"/>
    </row>
    <row r="150" spans="2:15" s="9" customFormat="1">
      <c r="C150" s="231" t="s">
        <v>259</v>
      </c>
      <c r="D150" s="154"/>
      <c r="E150" s="229">
        <v>8.1300000000000008</v>
      </c>
      <c r="F150" s="230"/>
      <c r="G150" s="21"/>
      <c r="H150" s="21"/>
      <c r="I150" s="21"/>
      <c r="J150" s="21"/>
      <c r="K150" s="21"/>
      <c r="L150" s="21"/>
      <c r="M150" s="21"/>
      <c r="N150" s="21"/>
      <c r="O150" s="21"/>
    </row>
    <row r="151" spans="2:15" s="9" customFormat="1">
      <c r="C151" s="221"/>
      <c r="D151" s="221"/>
      <c r="E151" s="222"/>
      <c r="F151" s="223"/>
      <c r="G151" s="21"/>
      <c r="H151" s="21"/>
      <c r="I151" s="21"/>
      <c r="J151" s="21"/>
      <c r="K151" s="21"/>
      <c r="L151" s="21"/>
      <c r="M151" s="21"/>
      <c r="N151" s="21"/>
      <c r="O151" s="21"/>
    </row>
    <row r="152" spans="2:15" s="9" customFormat="1">
      <c r="C152" s="221" t="s">
        <v>263</v>
      </c>
      <c r="D152" s="221"/>
      <c r="E152" s="222">
        <v>-1.9999999999996021E-2</v>
      </c>
      <c r="F152" s="223"/>
      <c r="G152" s="21"/>
      <c r="H152" s="21"/>
      <c r="I152" s="21"/>
      <c r="J152" s="21"/>
      <c r="K152" s="21"/>
      <c r="L152" s="21"/>
      <c r="M152" s="21"/>
      <c r="N152" s="21"/>
      <c r="O152" s="21"/>
    </row>
    <row r="153" spans="2:15" s="9" customFormat="1">
      <c r="C153" s="221"/>
      <c r="D153" s="221"/>
      <c r="E153" s="222"/>
      <c r="F153" s="223"/>
      <c r="G153" s="21"/>
      <c r="H153" s="21"/>
      <c r="I153" s="21"/>
      <c r="J153" s="21"/>
      <c r="K153" s="21"/>
      <c r="L153" s="21"/>
      <c r="M153" s="21"/>
      <c r="N153" s="21"/>
      <c r="O153" s="21"/>
    </row>
    <row r="154" spans="2:15" s="9" customFormat="1">
      <c r="C154" s="231" t="s">
        <v>264</v>
      </c>
      <c r="D154" s="154"/>
      <c r="E154" s="229">
        <v>100</v>
      </c>
      <c r="F154" s="232"/>
      <c r="G154" s="21"/>
      <c r="H154" s="21"/>
      <c r="I154" s="21"/>
      <c r="J154" s="21"/>
      <c r="K154" s="21"/>
      <c r="L154" s="21"/>
      <c r="M154" s="21"/>
      <c r="N154" s="21"/>
      <c r="O154" s="21"/>
    </row>
    <row r="155" spans="2:15" s="9" customFormat="1">
      <c r="B155" s="243" t="s">
        <v>396</v>
      </c>
      <c r="C155" s="9" t="s">
        <v>412</v>
      </c>
      <c r="D155" s="114"/>
      <c r="E155" s="161"/>
      <c r="F155" s="162"/>
      <c r="G155" s="25"/>
      <c r="H155" s="21"/>
      <c r="I155" s="21"/>
      <c r="J155" s="21"/>
      <c r="K155" s="21"/>
      <c r="L155" s="21"/>
      <c r="M155" s="21"/>
      <c r="N155" s="21"/>
      <c r="O155" s="21"/>
    </row>
    <row r="156" spans="2:15" s="9" customFormat="1">
      <c r="C156" s="8"/>
      <c r="D156" s="114"/>
      <c r="E156" s="161"/>
      <c r="F156" s="162"/>
      <c r="G156" s="25"/>
      <c r="H156" s="21"/>
      <c r="I156" s="21"/>
      <c r="J156" s="21"/>
      <c r="K156" s="21"/>
      <c r="L156" s="21"/>
      <c r="M156" s="21"/>
      <c r="N156" s="21"/>
      <c r="O156" s="21"/>
    </row>
    <row r="157" spans="2:15" s="9" customFormat="1">
      <c r="C157" s="8" t="s">
        <v>186</v>
      </c>
      <c r="D157" s="114"/>
      <c r="E157" s="25"/>
      <c r="F157" s="24"/>
      <c r="G157" s="25"/>
      <c r="H157" s="21"/>
      <c r="I157" s="21"/>
      <c r="J157" s="21"/>
      <c r="K157" s="21"/>
      <c r="L157" s="21"/>
      <c r="M157" s="21"/>
      <c r="N157" s="21"/>
      <c r="O157" s="21"/>
    </row>
    <row r="158" spans="2:15" s="9" customFormat="1" ht="15.75">
      <c r="C158" s="239" t="s">
        <v>189</v>
      </c>
      <c r="D158" s="256">
        <v>32.32</v>
      </c>
      <c r="E158" s="25"/>
      <c r="F158" s="238"/>
      <c r="G158" s="21"/>
      <c r="H158" s="21"/>
      <c r="I158" s="21"/>
      <c r="J158" s="21"/>
      <c r="K158" s="21"/>
      <c r="L158" s="21"/>
      <c r="M158" s="21"/>
      <c r="N158" s="21"/>
      <c r="O158" s="21"/>
    </row>
    <row r="159" spans="2:15" s="9" customFormat="1" ht="15.75">
      <c r="C159" s="239" t="s">
        <v>185</v>
      </c>
      <c r="D159" s="250">
        <v>8.3699999999999997E-2</v>
      </c>
      <c r="E159" s="25"/>
      <c r="F159" s="238"/>
      <c r="G159" s="21"/>
      <c r="H159" s="21"/>
      <c r="I159" s="21"/>
      <c r="J159" s="21"/>
      <c r="K159" s="21"/>
      <c r="L159" s="21"/>
      <c r="M159" s="21"/>
      <c r="N159" s="21"/>
      <c r="O159" s="21"/>
    </row>
    <row r="160" spans="2:15" s="9" customFormat="1" ht="15.75">
      <c r="C160" s="239" t="s">
        <v>188</v>
      </c>
      <c r="D160" s="251">
        <v>8.8499999999999995E-2</v>
      </c>
      <c r="E160" s="25"/>
      <c r="F160" s="238"/>
      <c r="G160" s="21"/>
      <c r="H160" s="21"/>
      <c r="I160" s="21"/>
      <c r="J160" s="21"/>
      <c r="K160" s="21"/>
      <c r="L160" s="21"/>
      <c r="M160" s="21"/>
      <c r="N160" s="21"/>
      <c r="O160" s="21"/>
    </row>
    <row r="161" spans="2:15" s="9" customFormat="1" ht="15.75">
      <c r="C161" s="239" t="s">
        <v>410</v>
      </c>
      <c r="D161" s="155">
        <v>5.6944738077399998E-2</v>
      </c>
      <c r="E161" s="25"/>
      <c r="F161" s="238"/>
      <c r="G161" s="21"/>
      <c r="H161" s="21"/>
      <c r="I161" s="21"/>
      <c r="J161" s="21"/>
      <c r="K161" s="21"/>
      <c r="L161" s="21"/>
      <c r="M161" s="21"/>
      <c r="N161" s="21"/>
      <c r="O161" s="21"/>
    </row>
    <row r="162" spans="2:15" s="9" customFormat="1">
      <c r="C162" s="218" t="s">
        <v>411</v>
      </c>
      <c r="D162" s="114"/>
      <c r="E162" s="25"/>
      <c r="F162" s="24"/>
      <c r="G162" s="25"/>
      <c r="H162" s="21"/>
      <c r="I162" s="21"/>
      <c r="J162" s="21"/>
      <c r="K162" s="21"/>
      <c r="L162" s="21"/>
      <c r="M162" s="21"/>
      <c r="N162" s="21"/>
      <c r="O162" s="21"/>
    </row>
    <row r="163" spans="2:15" s="9" customFormat="1"/>
    <row r="164" spans="2:15" s="9" customFormat="1" ht="15.75">
      <c r="B164" s="258" t="s">
        <v>18</v>
      </c>
      <c r="C164" s="258"/>
      <c r="D164" s="258"/>
      <c r="E164" s="258"/>
      <c r="F164" s="258"/>
      <c r="G164" s="258"/>
      <c r="H164" s="258"/>
      <c r="I164" s="258"/>
      <c r="J164" s="258"/>
      <c r="K164" s="258"/>
    </row>
  </sheetData>
  <mergeCells count="13">
    <mergeCell ref="C90:K90"/>
    <mergeCell ref="B164:K164"/>
    <mergeCell ref="C31:C32"/>
    <mergeCell ref="D31:F31"/>
    <mergeCell ref="B31:B33"/>
    <mergeCell ref="B3:K3"/>
    <mergeCell ref="C29:G29"/>
    <mergeCell ref="H14:K14"/>
    <mergeCell ref="H15:K15"/>
    <mergeCell ref="B12:D13"/>
    <mergeCell ref="H5:K5"/>
    <mergeCell ref="E5:G5"/>
    <mergeCell ref="E14:G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Shriram Aggressive Hybrid Fund</vt:lpstr>
      <vt:lpstr>Shriram Flexi Cap Fund</vt:lpstr>
      <vt:lpstr>Shriram ELSS Tax Saver Fund</vt:lpstr>
      <vt:lpstr>Shriram Balanced Advantage Fund</vt:lpstr>
      <vt:lpstr>Shriram Multi Asset Allocation</vt:lpstr>
      <vt:lpstr>Shriram Multi Sector Rotation</vt:lpstr>
      <vt:lpstr>Shriram Overnight Fund</vt:lpstr>
      <vt:lpstr>Shriram Nifty1D Rate Liquid ETF</vt:lpstr>
      <vt:lpstr>Shriram Liquid 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tanmoy</dc:creator>
  <cp:lastModifiedBy>nitin sahay</cp:lastModifiedBy>
  <dcterms:created xsi:type="dcterms:W3CDTF">2016-04-05T08:47:45Z</dcterms:created>
  <dcterms:modified xsi:type="dcterms:W3CDTF">2025-08-05T09:22:05Z</dcterms:modified>
</cp:coreProperties>
</file>